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пр.мол.і сп 08.24\"/>
    </mc:Choice>
  </mc:AlternateContent>
  <bookViews>
    <workbookView xWindow="0" yWindow="0" windowWidth="19200" windowHeight="6795"/>
  </bookViews>
  <sheets>
    <sheet name="1113133" sheetId="5" r:id="rId1"/>
  </sheets>
  <definedNames>
    <definedName name="_xlnm.Print_Area" localSheetId="0">'1113133'!$A$1:$BM$134</definedName>
  </definedNames>
  <calcPr calcId="152511"/>
</workbook>
</file>

<file path=xl/calcChain.xml><?xml version="1.0" encoding="utf-8"?>
<calcChain xmlns="http://schemas.openxmlformats.org/spreadsheetml/2006/main">
  <c r="AC55" i="5" l="1"/>
  <c r="AS22" i="5"/>
  <c r="BE107" i="5" l="1"/>
  <c r="AO107" i="5"/>
  <c r="AO89" i="5"/>
  <c r="AO88" i="5"/>
  <c r="AC54" i="5"/>
  <c r="AC53" i="5"/>
  <c r="AO119" i="5" l="1"/>
  <c r="AO116" i="5" l="1"/>
  <c r="BE97" i="5" l="1"/>
  <c r="BE74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BE85" i="5" l="1"/>
  <c r="AO82" i="5"/>
  <c r="AO108" i="5" s="1"/>
  <c r="BE88" i="5" l="1"/>
  <c r="AO80" i="5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<sst xmlns="http://schemas.openxmlformats.org/spreadsheetml/2006/main" count="264" uniqueCount="167">
  <si>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</si>
  <si>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</si>
  <si>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</si>
  <si>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</si>
  <si>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</si>
  <si>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</si>
  <si>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</si>
  <si>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</si>
  <si>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</si>
  <si>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</si>
  <si>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</si>
  <si>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</si>
  <si>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</si>
  <si>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</si>
  <si>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</si>
  <si>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</si>
  <si>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</si>
  <si>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</si>
  <si>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</si>
  <si>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</si>
  <si>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</si>
  <si>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</si>
  <si>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</si>
  <si>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</si>
  <si>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</si>
  <si>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</si>
  <si>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</si>
  <si>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</si>
  <si>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</si>
  <si>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</si>
  <si>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</si>
  <si>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</si>
  <si>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</si>
  <si>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</si>
  <si>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</si>
  <si>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</si>
  <si>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</si>
  <si>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</si>
  <si>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</si>
  <si>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</si>
  <si>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</si>
  <si>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</si>
  <si>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</si>
  <si>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</si>
  <si>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</si>
  <si>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</si>
  <si>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</si>
  <si>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</si>
  <si>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</si>
  <si>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</si>
  <si>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</si>
  <si>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</si>
  <si>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</si>
  <si>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</si>
  <si>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</si>
  <si>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</si>
  <si>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</si>
  <si>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</si>
  <si>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</si>
  <si>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</si>
  <si>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</si>
  <si>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</si>
  <si>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</si>
  <si>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</si>
  <si>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</si>
  <si>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</si>
  <si>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</si>
  <si>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</si>
  <si>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</si>
  <si>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</si>
  <si>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</si>
  <si>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</si>
  <si>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</si>
  <si>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</si>
  <si>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</si>
  <si>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</si>
  <si>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</si>
  <si>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</si>
  <si>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</si>
  <si>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</si>
  <si>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</si>
  <si>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</si>
  <si>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</si>
  <si>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</si>
  <si>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</si>
  <si>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</si>
  <si>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</si>
  <si>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</si>
  <si>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</si>
  <si>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</si>
  <si>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</si>
  <si>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</si>
  <si>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</si>
  <si>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</si>
  <si>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</si>
  <si>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</si>
  <si>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</si>
  <si>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</si>
  <si>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</si>
  <si>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</si>
  <si>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</si>
  <si>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</si>
  <si>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</si>
  <si>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</si>
  <si>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</si>
  <si>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</si>
  <si>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</si>
  <si>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</si>
  <si>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</si>
  <si>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</si>
  <si>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</si>
  <si>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</si>
  <si>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</si>
  <si>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</si>
  <si>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</si>
  <si>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</si>
  <si>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</si>
  <si>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</si>
  <si>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</si>
  <si>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</si>
  <si>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</si>
  <si>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</si>
  <si>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</si>
  <si>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</si>
  <si>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</si>
  <si>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</si>
  <si>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</si>
  <si>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</si>
  <si>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</si>
  <si>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</si>
  <si>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</si>
  <si>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</si>
  <si>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</si>
  <si>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</si>
  <si>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</si>
  <si>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</si>
  <si>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</si>
  <si>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</si>
  <si>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</si>
  <si>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</si>
  <si>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</si>
  <si>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</si>
  <si>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</si>
  <si>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</si>
  <si>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</si>
  <si>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</si>
  <si>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</si>
  <si>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</si>
  <si>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</si>
  <si>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</si>
  <si>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</si>
  <si>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</si>
  <si>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</si>
  <si>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</si>
  <si>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</si>
  <si>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</si>
  <si>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</si>
  <si>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</si>
  <si>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</si>
  <si>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№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</si>
  <si>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</si>
  <si>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</si>
  <si>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</si>
  <si>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  16.08.2024 року №6   «Про внесення змін до бюджету Хмельницької міської територіальної громади на 2024 рік».</t>
  </si>
  <si>
    <t>Наказ  від    22.08.2024р.</t>
  </si>
  <si>
    <t>16-а</t>
  </si>
  <si>
    <t xml:space="preserve">   22.08.2024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</si>
</sst>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NumberFormat="1" applyFont="1" applyFill="1" applyBorder="1" applyAlignment="1">
      <alignment horizontal="left" vertical="center" wrapText="1"/>
    </xf>
    <xf numFmtId="0" fontId="22" fillId="2" borderId="9" xfId="0" applyNumberFormat="1" applyFont="1" applyFill="1" applyBorder="1" applyAlignment="1">
      <alignment horizontal="left" vertical="center" wrapText="1"/>
    </xf>
    <xf numFmtId="0" fontId="22" fillId="2" borderId="10" xfId="0" applyNumberFormat="1" applyFont="1" applyFill="1" applyBorder="1" applyAlignment="1">
      <alignment horizontal="left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left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2" fillId="2" borderId="8" xfId="0" applyNumberFormat="1" applyFont="1" applyFill="1" applyBorder="1" applyAlignment="1">
      <alignment horizontal="left" vertical="top" wrapText="1"/>
    </xf>
    <xf numFmtId="0" fontId="24" fillId="2" borderId="9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top" wrapText="1"/>
    </xf>
    <xf numFmtId="0" fontId="22" fillId="2" borderId="8" xfId="0" applyNumberFormat="1" applyFont="1" applyFill="1" applyBorder="1" applyAlignment="1">
      <alignment horizontal="center" vertical="top" wrapText="1"/>
    </xf>
    <xf numFmtId="0" fontId="24" fillId="2" borderId="9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top" wrapText="1"/>
    </xf>
    <xf numFmtId="3" fontId="22" fillId="2" borderId="5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3" fontId="21" fillId="2" borderId="9" xfId="0" applyNumberFormat="1" applyFont="1" applyFill="1" applyBorder="1" applyAlignment="1">
      <alignment horizontal="center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left" vertical="center" wrapText="1"/>
    </xf>
    <xf numFmtId="0" fontId="21" fillId="2" borderId="10" xfId="0" applyNumberFormat="1" applyFont="1" applyFill="1" applyBorder="1" applyAlignment="1">
      <alignment horizontal="left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2" fillId="2" borderId="8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5" fillId="2" borderId="8" xfId="0" applyNumberFormat="1" applyFont="1" applyFill="1" applyBorder="1" applyAlignment="1">
      <alignment horizontal="center" vertical="center" wrapText="1"/>
    </xf>
    <xf numFmtId="3" fontId="25" fillId="2" borderId="9" xfId="0" applyNumberFormat="1" applyFont="1" applyFill="1" applyBorder="1" applyAlignment="1">
      <alignment horizontal="center" vertical="center" wrapText="1"/>
    </xf>
    <xf numFmtId="3" fontId="25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AH140" sqref="AH140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8" t="s">
        <v>35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hidden="1" customHeight="1" x14ac:dyDescent="0.2">
      <c r="AO3" s="60" t="s">
        <v>76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6.5" customHeight="1" x14ac:dyDescent="0.2">
      <c r="AO4" s="62" t="s">
        <v>77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2">
      <c r="AO5" s="64" t="s">
        <v>20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2"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77" ht="12.95" customHeight="1" x14ac:dyDescent="0.2">
      <c r="AO7" s="71" t="s">
        <v>164</v>
      </c>
      <c r="AP7" s="61"/>
      <c r="AQ7" s="61"/>
      <c r="AR7" s="61"/>
      <c r="AS7" s="61"/>
      <c r="AT7" s="61"/>
      <c r="AU7" s="61"/>
      <c r="AV7" s="1" t="s">
        <v>159</v>
      </c>
      <c r="AW7" s="73" t="s">
        <v>165</v>
      </c>
      <c r="AX7" s="73"/>
      <c r="AY7" s="73"/>
      <c r="AZ7" s="73"/>
      <c r="BA7" s="73"/>
      <c r="BB7" s="54"/>
      <c r="BC7" s="54"/>
      <c r="BD7" s="54"/>
      <c r="BE7" s="54"/>
      <c r="BF7" s="54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2" t="s">
        <v>21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 x14ac:dyDescent="0.2">
      <c r="A11" s="72" t="s">
        <v>152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"/>
      <c r="N13" s="70" t="s">
        <v>77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7"/>
      <c r="AU13" s="68" t="s">
        <v>78</v>
      </c>
      <c r="AV13" s="69"/>
      <c r="AW13" s="69"/>
      <c r="AX13" s="69"/>
      <c r="AY13" s="69"/>
      <c r="AZ13" s="69"/>
      <c r="BA13" s="69"/>
      <c r="BB13" s="6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66" t="s">
        <v>52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9"/>
      <c r="N14" s="67" t="s">
        <v>58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9"/>
      <c r="AU14" s="66" t="s">
        <v>51</v>
      </c>
      <c r="AV14" s="66"/>
      <c r="AW14" s="66"/>
      <c r="AX14" s="66"/>
      <c r="AY14" s="66"/>
      <c r="AZ14" s="66"/>
      <c r="BA14" s="66"/>
      <c r="BB14" s="66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68" t="s">
        <v>81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"/>
      <c r="N16" s="70" t="s">
        <v>80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7"/>
      <c r="AU16" s="68" t="s">
        <v>78</v>
      </c>
      <c r="AV16" s="69"/>
      <c r="AW16" s="69"/>
      <c r="AX16" s="69"/>
      <c r="AY16" s="69"/>
      <c r="AZ16" s="69"/>
      <c r="BA16" s="69"/>
      <c r="BB16" s="6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66" t="s">
        <v>52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9"/>
      <c r="N17" s="67" t="s">
        <v>57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9"/>
      <c r="AU17" s="66" t="s">
        <v>51</v>
      </c>
      <c r="AV17" s="66"/>
      <c r="AW17" s="66"/>
      <c r="AX17" s="66"/>
      <c r="AY17" s="66"/>
      <c r="AZ17" s="66"/>
      <c r="BA17" s="66"/>
      <c r="BB17" s="66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x14ac:dyDescent="0.2"/>
    <row r="19" spans="1:16384" s="8" customFormat="1" ht="14.25" customHeight="1" x14ac:dyDescent="0.2">
      <c r="A19" s="5" t="s">
        <v>50</v>
      </c>
      <c r="B19" s="68" t="s">
        <v>110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N19" s="68" t="s">
        <v>112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2"/>
      <c r="AA19" s="68" t="s">
        <v>82</v>
      </c>
      <c r="AB19" s="69"/>
      <c r="AC19" s="69"/>
      <c r="AD19" s="69"/>
      <c r="AE19" s="69"/>
      <c r="AF19" s="69"/>
      <c r="AG19" s="69"/>
      <c r="AH19" s="69"/>
      <c r="AI19" s="69"/>
      <c r="AJ19" s="12"/>
      <c r="AK19" s="76" t="s">
        <v>111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2"/>
      <c r="BE19" s="68" t="s">
        <v>146</v>
      </c>
      <c r="BF19" s="69"/>
      <c r="BG19" s="69"/>
      <c r="BH19" s="69"/>
      <c r="BI19" s="69"/>
      <c r="BJ19" s="69"/>
      <c r="BK19" s="69"/>
      <c r="BL19" s="6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66" t="s">
        <v>52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53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6" t="s">
        <v>56</v>
      </c>
      <c r="BF20" s="66"/>
      <c r="BG20" s="66"/>
      <c r="BH20" s="66"/>
      <c r="BI20" s="66"/>
      <c r="BJ20" s="66"/>
      <c r="BK20" s="66"/>
      <c r="BL20" s="6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7357877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f>7156877+140000+61000</f>
        <v>7357877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9" t="s">
        <v>24</v>
      </c>
      <c r="U23" s="79"/>
      <c r="V23" s="79"/>
      <c r="W23" s="7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16384" ht="54.95" customHeight="1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3.95" hidden="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2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24" customFormat="1" ht="16.5" customHeight="1" x14ac:dyDescent="0.2">
      <c r="A30" s="80">
        <v>1</v>
      </c>
      <c r="B30" s="80"/>
      <c r="C30" s="80"/>
      <c r="D30" s="80"/>
      <c r="E30" s="80"/>
      <c r="F30" s="80"/>
      <c r="G30" s="84" t="s">
        <v>160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5"/>
      <c r="BN30" s="55"/>
      <c r="BO30" s="55"/>
      <c r="BP30" s="55"/>
      <c r="BQ30" s="55"/>
      <c r="BR30" s="55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5"/>
      <c r="DZ30" s="55"/>
      <c r="EA30" s="55"/>
      <c r="EB30" s="55"/>
      <c r="EC30" s="55"/>
      <c r="ED30" s="55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5"/>
      <c r="GL30" s="55"/>
      <c r="GM30" s="55"/>
      <c r="GN30" s="55"/>
      <c r="GO30" s="55"/>
      <c r="GP30" s="55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5"/>
      <c r="IX30" s="55"/>
      <c r="IY30" s="55"/>
      <c r="IZ30" s="55"/>
      <c r="JA30" s="55"/>
      <c r="JB30" s="55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5"/>
      <c r="LJ30" s="55"/>
      <c r="LK30" s="55"/>
      <c r="LL30" s="55"/>
      <c r="LM30" s="55"/>
      <c r="LN30" s="55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5"/>
      <c r="NV30" s="55"/>
      <c r="NW30" s="55"/>
      <c r="NX30" s="55"/>
      <c r="NY30" s="55"/>
      <c r="NZ30" s="55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5"/>
      <c r="QH30" s="55"/>
      <c r="QI30" s="55"/>
      <c r="QJ30" s="55"/>
      <c r="QK30" s="55"/>
      <c r="QL30" s="55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5"/>
      <c r="ST30" s="55"/>
      <c r="SU30" s="55"/>
      <c r="SV30" s="55"/>
      <c r="SW30" s="55"/>
      <c r="SX30" s="55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5"/>
      <c r="VF30" s="55"/>
      <c r="VG30" s="55"/>
      <c r="VH30" s="55"/>
      <c r="VI30" s="55"/>
      <c r="VJ30" s="55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5"/>
      <c r="XR30" s="55"/>
      <c r="XS30" s="55"/>
      <c r="XT30" s="55"/>
      <c r="XU30" s="55"/>
      <c r="XV30" s="55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5"/>
      <c r="AAD30" s="55"/>
      <c r="AAE30" s="55"/>
      <c r="AAF30" s="55"/>
      <c r="AAG30" s="55"/>
      <c r="AAH30" s="55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5"/>
      <c r="ACP30" s="55"/>
      <c r="ACQ30" s="55"/>
      <c r="ACR30" s="55"/>
      <c r="ACS30" s="55"/>
      <c r="ACT30" s="55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5"/>
      <c r="AFB30" s="55"/>
      <c r="AFC30" s="55"/>
      <c r="AFD30" s="55"/>
      <c r="AFE30" s="55"/>
      <c r="AFF30" s="55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5"/>
      <c r="AHN30" s="55"/>
      <c r="AHO30" s="55"/>
      <c r="AHP30" s="55"/>
      <c r="AHQ30" s="55"/>
      <c r="AHR30" s="55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5"/>
      <c r="AJZ30" s="55"/>
      <c r="AKA30" s="55"/>
      <c r="AKB30" s="55"/>
      <c r="AKC30" s="55"/>
      <c r="AKD30" s="55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5"/>
      <c r="AML30" s="55"/>
      <c r="AMM30" s="55"/>
      <c r="AMN30" s="55"/>
      <c r="AMO30" s="55"/>
      <c r="AMP30" s="55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5"/>
      <c r="AOX30" s="55"/>
      <c r="AOY30" s="55"/>
      <c r="AOZ30" s="55"/>
      <c r="APA30" s="55"/>
      <c r="APB30" s="55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5"/>
      <c r="ARJ30" s="55"/>
      <c r="ARK30" s="55"/>
      <c r="ARL30" s="55"/>
      <c r="ARM30" s="55"/>
      <c r="ARN30" s="55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5"/>
      <c r="ATV30" s="55"/>
      <c r="ATW30" s="55"/>
      <c r="ATX30" s="55"/>
      <c r="ATY30" s="55"/>
      <c r="ATZ30" s="55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5"/>
      <c r="AWH30" s="55"/>
      <c r="AWI30" s="55"/>
      <c r="AWJ30" s="55"/>
      <c r="AWK30" s="55"/>
      <c r="AWL30" s="55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5"/>
      <c r="AYT30" s="55"/>
      <c r="AYU30" s="55"/>
      <c r="AYV30" s="55"/>
      <c r="AYW30" s="55"/>
      <c r="AYX30" s="55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5"/>
      <c r="BBF30" s="55"/>
      <c r="BBG30" s="55"/>
      <c r="BBH30" s="55"/>
      <c r="BBI30" s="55"/>
      <c r="BBJ30" s="55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5"/>
      <c r="BDR30" s="55"/>
      <c r="BDS30" s="55"/>
      <c r="BDT30" s="55"/>
      <c r="BDU30" s="55"/>
      <c r="BDV30" s="55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5"/>
      <c r="BGD30" s="55"/>
      <c r="BGE30" s="55"/>
      <c r="BGF30" s="55"/>
      <c r="BGG30" s="55"/>
      <c r="BGH30" s="55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5"/>
      <c r="BIP30" s="55"/>
      <c r="BIQ30" s="55"/>
      <c r="BIR30" s="55"/>
      <c r="BIS30" s="55"/>
      <c r="BIT30" s="55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5"/>
      <c r="BLB30" s="55"/>
      <c r="BLC30" s="55"/>
      <c r="BLD30" s="55"/>
      <c r="BLE30" s="55"/>
      <c r="BLF30" s="55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5"/>
      <c r="BNN30" s="55"/>
      <c r="BNO30" s="55"/>
      <c r="BNP30" s="55"/>
      <c r="BNQ30" s="55"/>
      <c r="BNR30" s="55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5"/>
      <c r="BPZ30" s="55"/>
      <c r="BQA30" s="55"/>
      <c r="BQB30" s="55"/>
      <c r="BQC30" s="55"/>
      <c r="BQD30" s="55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5"/>
      <c r="BSL30" s="55"/>
      <c r="BSM30" s="55"/>
      <c r="BSN30" s="55"/>
      <c r="BSO30" s="55"/>
      <c r="BSP30" s="55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5"/>
      <c r="BUX30" s="55"/>
      <c r="BUY30" s="55"/>
      <c r="BUZ30" s="55"/>
      <c r="BVA30" s="55"/>
      <c r="BVB30" s="55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5"/>
      <c r="BXJ30" s="55"/>
      <c r="BXK30" s="55"/>
      <c r="BXL30" s="55"/>
      <c r="BXM30" s="55"/>
      <c r="BXN30" s="55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5"/>
      <c r="BZV30" s="55"/>
      <c r="BZW30" s="55"/>
      <c r="BZX30" s="55"/>
      <c r="BZY30" s="55"/>
      <c r="BZZ30" s="55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5"/>
      <c r="CCH30" s="55"/>
      <c r="CCI30" s="55"/>
      <c r="CCJ30" s="55"/>
      <c r="CCK30" s="55"/>
      <c r="CCL30" s="55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5"/>
      <c r="CET30" s="55"/>
      <c r="CEU30" s="55"/>
      <c r="CEV30" s="55"/>
      <c r="CEW30" s="55"/>
      <c r="CEX30" s="55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5"/>
      <c r="CHF30" s="55"/>
      <c r="CHG30" s="55"/>
      <c r="CHH30" s="55"/>
      <c r="CHI30" s="55"/>
      <c r="CHJ30" s="55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5"/>
      <c r="CJR30" s="55"/>
      <c r="CJS30" s="55"/>
      <c r="CJT30" s="55"/>
      <c r="CJU30" s="55"/>
      <c r="CJV30" s="55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5"/>
      <c r="CMD30" s="55"/>
      <c r="CME30" s="55"/>
      <c r="CMF30" s="55"/>
      <c r="CMG30" s="55"/>
      <c r="CMH30" s="55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5"/>
      <c r="COP30" s="55"/>
      <c r="COQ30" s="55"/>
      <c r="COR30" s="55"/>
      <c r="COS30" s="55"/>
      <c r="COT30" s="55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5"/>
      <c r="CRB30" s="55"/>
      <c r="CRC30" s="55"/>
      <c r="CRD30" s="55"/>
      <c r="CRE30" s="55"/>
      <c r="CRF30" s="55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5"/>
      <c r="CTN30" s="55"/>
      <c r="CTO30" s="55"/>
      <c r="CTP30" s="55"/>
      <c r="CTQ30" s="55"/>
      <c r="CTR30" s="55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5"/>
      <c r="CVZ30" s="55"/>
      <c r="CWA30" s="55"/>
      <c r="CWB30" s="55"/>
      <c r="CWC30" s="55"/>
      <c r="CWD30" s="55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5"/>
      <c r="CYL30" s="55"/>
      <c r="CYM30" s="55"/>
      <c r="CYN30" s="55"/>
      <c r="CYO30" s="55"/>
      <c r="CYP30" s="55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5"/>
      <c r="DAX30" s="55"/>
      <c r="DAY30" s="55"/>
      <c r="DAZ30" s="55"/>
      <c r="DBA30" s="55"/>
      <c r="DBB30" s="55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5"/>
      <c r="DDJ30" s="55"/>
      <c r="DDK30" s="55"/>
      <c r="DDL30" s="55"/>
      <c r="DDM30" s="55"/>
      <c r="DDN30" s="55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5"/>
      <c r="DFV30" s="55"/>
      <c r="DFW30" s="55"/>
      <c r="DFX30" s="55"/>
      <c r="DFY30" s="55"/>
      <c r="DFZ30" s="55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5"/>
      <c r="DIH30" s="55"/>
      <c r="DII30" s="55"/>
      <c r="DIJ30" s="55"/>
      <c r="DIK30" s="55"/>
      <c r="DIL30" s="55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5"/>
      <c r="DKT30" s="55"/>
      <c r="DKU30" s="55"/>
      <c r="DKV30" s="55"/>
      <c r="DKW30" s="55"/>
      <c r="DKX30" s="55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5"/>
      <c r="DNF30" s="55"/>
      <c r="DNG30" s="55"/>
      <c r="DNH30" s="55"/>
      <c r="DNI30" s="55"/>
      <c r="DNJ30" s="55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5"/>
      <c r="DPR30" s="55"/>
      <c r="DPS30" s="55"/>
      <c r="DPT30" s="55"/>
      <c r="DPU30" s="55"/>
      <c r="DPV30" s="55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5"/>
      <c r="DSD30" s="55"/>
      <c r="DSE30" s="55"/>
      <c r="DSF30" s="55"/>
      <c r="DSG30" s="55"/>
      <c r="DSH30" s="55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5"/>
      <c r="DUP30" s="55"/>
      <c r="DUQ30" s="55"/>
      <c r="DUR30" s="55"/>
      <c r="DUS30" s="55"/>
      <c r="DUT30" s="55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5"/>
      <c r="DXB30" s="55"/>
      <c r="DXC30" s="55"/>
      <c r="DXD30" s="55"/>
      <c r="DXE30" s="55"/>
      <c r="DXF30" s="55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5"/>
      <c r="DZN30" s="55"/>
      <c r="DZO30" s="55"/>
      <c r="DZP30" s="55"/>
      <c r="DZQ30" s="55"/>
      <c r="DZR30" s="55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5"/>
      <c r="EBZ30" s="55"/>
      <c r="ECA30" s="55"/>
      <c r="ECB30" s="55"/>
      <c r="ECC30" s="55"/>
      <c r="ECD30" s="55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5"/>
      <c r="EEL30" s="55"/>
      <c r="EEM30" s="55"/>
      <c r="EEN30" s="55"/>
      <c r="EEO30" s="55"/>
      <c r="EEP30" s="55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5"/>
      <c r="EGX30" s="55"/>
      <c r="EGY30" s="55"/>
      <c r="EGZ30" s="55"/>
      <c r="EHA30" s="55"/>
      <c r="EHB30" s="55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5"/>
      <c r="EJJ30" s="55"/>
      <c r="EJK30" s="55"/>
      <c r="EJL30" s="55"/>
      <c r="EJM30" s="55"/>
      <c r="EJN30" s="55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5"/>
      <c r="ELV30" s="55"/>
      <c r="ELW30" s="55"/>
      <c r="ELX30" s="55"/>
      <c r="ELY30" s="55"/>
      <c r="ELZ30" s="55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5"/>
      <c r="EOH30" s="55"/>
      <c r="EOI30" s="55"/>
      <c r="EOJ30" s="55"/>
      <c r="EOK30" s="55"/>
      <c r="EOL30" s="55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5"/>
      <c r="EQT30" s="55"/>
      <c r="EQU30" s="55"/>
      <c r="EQV30" s="55"/>
      <c r="EQW30" s="55"/>
      <c r="EQX30" s="55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5"/>
      <c r="ETF30" s="55"/>
      <c r="ETG30" s="55"/>
      <c r="ETH30" s="55"/>
      <c r="ETI30" s="55"/>
      <c r="ETJ30" s="55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5"/>
      <c r="EVR30" s="55"/>
      <c r="EVS30" s="55"/>
      <c r="EVT30" s="55"/>
      <c r="EVU30" s="55"/>
      <c r="EVV30" s="55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5"/>
      <c r="EYD30" s="55"/>
      <c r="EYE30" s="55"/>
      <c r="EYF30" s="55"/>
      <c r="EYG30" s="55"/>
      <c r="EYH30" s="55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5"/>
      <c r="FAP30" s="55"/>
      <c r="FAQ30" s="55"/>
      <c r="FAR30" s="55"/>
      <c r="FAS30" s="55"/>
      <c r="FAT30" s="55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5"/>
      <c r="FDB30" s="55"/>
      <c r="FDC30" s="55"/>
      <c r="FDD30" s="55"/>
      <c r="FDE30" s="55"/>
      <c r="FDF30" s="55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5"/>
      <c r="FFN30" s="55"/>
      <c r="FFO30" s="55"/>
      <c r="FFP30" s="55"/>
      <c r="FFQ30" s="55"/>
      <c r="FFR30" s="55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5"/>
      <c r="FHZ30" s="55"/>
      <c r="FIA30" s="55"/>
      <c r="FIB30" s="55"/>
      <c r="FIC30" s="55"/>
      <c r="FID30" s="55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5"/>
      <c r="FKL30" s="55"/>
      <c r="FKM30" s="55"/>
      <c r="FKN30" s="55"/>
      <c r="FKO30" s="55"/>
      <c r="FKP30" s="55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5"/>
      <c r="FMX30" s="55"/>
      <c r="FMY30" s="55"/>
      <c r="FMZ30" s="55"/>
      <c r="FNA30" s="55"/>
      <c r="FNB30" s="55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5"/>
      <c r="FPJ30" s="55"/>
      <c r="FPK30" s="55"/>
      <c r="FPL30" s="55"/>
      <c r="FPM30" s="55"/>
      <c r="FPN30" s="55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5"/>
      <c r="FRV30" s="55"/>
      <c r="FRW30" s="55"/>
      <c r="FRX30" s="55"/>
      <c r="FRY30" s="55"/>
      <c r="FRZ30" s="55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5"/>
      <c r="FUH30" s="55"/>
      <c r="FUI30" s="55"/>
      <c r="FUJ30" s="55"/>
      <c r="FUK30" s="55"/>
      <c r="FUL30" s="55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5"/>
      <c r="FWT30" s="55"/>
      <c r="FWU30" s="55"/>
      <c r="FWV30" s="55"/>
      <c r="FWW30" s="55"/>
      <c r="FWX30" s="55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5"/>
      <c r="FZF30" s="55"/>
      <c r="FZG30" s="55"/>
      <c r="FZH30" s="55"/>
      <c r="FZI30" s="55"/>
      <c r="FZJ30" s="55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5"/>
      <c r="GBR30" s="55"/>
      <c r="GBS30" s="55"/>
      <c r="GBT30" s="55"/>
      <c r="GBU30" s="55"/>
      <c r="GBV30" s="55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5"/>
      <c r="GED30" s="55"/>
      <c r="GEE30" s="55"/>
      <c r="GEF30" s="55"/>
      <c r="GEG30" s="55"/>
      <c r="GEH30" s="55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5"/>
      <c r="GGP30" s="55"/>
      <c r="GGQ30" s="55"/>
      <c r="GGR30" s="55"/>
      <c r="GGS30" s="55"/>
      <c r="GGT30" s="55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5"/>
      <c r="GJB30" s="55"/>
      <c r="GJC30" s="55"/>
      <c r="GJD30" s="55"/>
      <c r="GJE30" s="55"/>
      <c r="GJF30" s="55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5"/>
      <c r="GLN30" s="55"/>
      <c r="GLO30" s="55"/>
      <c r="GLP30" s="55"/>
      <c r="GLQ30" s="55"/>
      <c r="GLR30" s="55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5"/>
      <c r="GNZ30" s="55"/>
      <c r="GOA30" s="55"/>
      <c r="GOB30" s="55"/>
      <c r="GOC30" s="55"/>
      <c r="GOD30" s="55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5"/>
      <c r="GQL30" s="55"/>
      <c r="GQM30" s="55"/>
      <c r="GQN30" s="55"/>
      <c r="GQO30" s="55"/>
      <c r="GQP30" s="55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5"/>
      <c r="GSX30" s="55"/>
      <c r="GSY30" s="55"/>
      <c r="GSZ30" s="55"/>
      <c r="GTA30" s="55"/>
      <c r="GTB30" s="55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5"/>
      <c r="GVJ30" s="55"/>
      <c r="GVK30" s="55"/>
      <c r="GVL30" s="55"/>
      <c r="GVM30" s="55"/>
      <c r="GVN30" s="55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5"/>
      <c r="GXV30" s="55"/>
      <c r="GXW30" s="55"/>
      <c r="GXX30" s="55"/>
      <c r="GXY30" s="55"/>
      <c r="GXZ30" s="55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5"/>
      <c r="HAH30" s="55"/>
      <c r="HAI30" s="55"/>
      <c r="HAJ30" s="55"/>
      <c r="HAK30" s="55"/>
      <c r="HAL30" s="55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5"/>
      <c r="HCT30" s="55"/>
      <c r="HCU30" s="55"/>
      <c r="HCV30" s="55"/>
      <c r="HCW30" s="55"/>
      <c r="HCX30" s="55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5"/>
      <c r="HFF30" s="55"/>
      <c r="HFG30" s="55"/>
      <c r="HFH30" s="55"/>
      <c r="HFI30" s="55"/>
      <c r="HFJ30" s="55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5"/>
      <c r="HHR30" s="55"/>
      <c r="HHS30" s="55"/>
      <c r="HHT30" s="55"/>
      <c r="HHU30" s="55"/>
      <c r="HHV30" s="55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5"/>
      <c r="HKD30" s="55"/>
      <c r="HKE30" s="55"/>
      <c r="HKF30" s="55"/>
      <c r="HKG30" s="55"/>
      <c r="HKH30" s="55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5"/>
      <c r="HMP30" s="55"/>
      <c r="HMQ30" s="55"/>
      <c r="HMR30" s="55"/>
      <c r="HMS30" s="55"/>
      <c r="HMT30" s="55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5"/>
      <c r="HPB30" s="55"/>
      <c r="HPC30" s="55"/>
      <c r="HPD30" s="55"/>
      <c r="HPE30" s="55"/>
      <c r="HPF30" s="55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5"/>
      <c r="HRN30" s="55"/>
      <c r="HRO30" s="55"/>
      <c r="HRP30" s="55"/>
      <c r="HRQ30" s="55"/>
      <c r="HRR30" s="55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5"/>
      <c r="HTZ30" s="55"/>
      <c r="HUA30" s="55"/>
      <c r="HUB30" s="55"/>
      <c r="HUC30" s="55"/>
      <c r="HUD30" s="55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5"/>
      <c r="HWL30" s="55"/>
      <c r="HWM30" s="55"/>
      <c r="HWN30" s="55"/>
      <c r="HWO30" s="55"/>
      <c r="HWP30" s="55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5"/>
      <c r="HYX30" s="55"/>
      <c r="HYY30" s="55"/>
      <c r="HYZ30" s="55"/>
      <c r="HZA30" s="55"/>
      <c r="HZB30" s="55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5"/>
      <c r="IBJ30" s="55"/>
      <c r="IBK30" s="55"/>
      <c r="IBL30" s="55"/>
      <c r="IBM30" s="55"/>
      <c r="IBN30" s="55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5"/>
      <c r="IDV30" s="55"/>
      <c r="IDW30" s="55"/>
      <c r="IDX30" s="55"/>
      <c r="IDY30" s="55"/>
      <c r="IDZ30" s="55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5"/>
      <c r="IGH30" s="55"/>
      <c r="IGI30" s="55"/>
      <c r="IGJ30" s="55"/>
      <c r="IGK30" s="55"/>
      <c r="IGL30" s="55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5"/>
      <c r="IIT30" s="55"/>
      <c r="IIU30" s="55"/>
      <c r="IIV30" s="55"/>
      <c r="IIW30" s="55"/>
      <c r="IIX30" s="55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5"/>
      <c r="ILF30" s="55"/>
      <c r="ILG30" s="55"/>
      <c r="ILH30" s="55"/>
      <c r="ILI30" s="55"/>
      <c r="ILJ30" s="55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5"/>
      <c r="INR30" s="55"/>
      <c r="INS30" s="55"/>
      <c r="INT30" s="55"/>
      <c r="INU30" s="55"/>
      <c r="INV30" s="55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5"/>
      <c r="IQD30" s="55"/>
      <c r="IQE30" s="55"/>
      <c r="IQF30" s="55"/>
      <c r="IQG30" s="55"/>
      <c r="IQH30" s="55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5"/>
      <c r="ISP30" s="55"/>
      <c r="ISQ30" s="55"/>
      <c r="ISR30" s="55"/>
      <c r="ISS30" s="55"/>
      <c r="IST30" s="55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5"/>
      <c r="IVB30" s="55"/>
      <c r="IVC30" s="55"/>
      <c r="IVD30" s="55"/>
      <c r="IVE30" s="55"/>
      <c r="IVF30" s="55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5"/>
      <c r="IXN30" s="55"/>
      <c r="IXO30" s="55"/>
      <c r="IXP30" s="55"/>
      <c r="IXQ30" s="55"/>
      <c r="IXR30" s="55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5"/>
      <c r="IZZ30" s="55"/>
      <c r="JAA30" s="55"/>
      <c r="JAB30" s="55"/>
      <c r="JAC30" s="55"/>
      <c r="JAD30" s="55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5"/>
      <c r="JCL30" s="55"/>
      <c r="JCM30" s="55"/>
      <c r="JCN30" s="55"/>
      <c r="JCO30" s="55"/>
      <c r="JCP30" s="55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5"/>
      <c r="JEX30" s="55"/>
      <c r="JEY30" s="55"/>
      <c r="JEZ30" s="55"/>
      <c r="JFA30" s="55"/>
      <c r="JFB30" s="55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5"/>
      <c r="JHJ30" s="55"/>
      <c r="JHK30" s="55"/>
      <c r="JHL30" s="55"/>
      <c r="JHM30" s="55"/>
      <c r="JHN30" s="55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5"/>
      <c r="JJV30" s="55"/>
      <c r="JJW30" s="55"/>
      <c r="JJX30" s="55"/>
      <c r="JJY30" s="55"/>
      <c r="JJZ30" s="55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5"/>
      <c r="JMH30" s="55"/>
      <c r="JMI30" s="55"/>
      <c r="JMJ30" s="55"/>
      <c r="JMK30" s="55"/>
      <c r="JML30" s="55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5"/>
      <c r="JOT30" s="55"/>
      <c r="JOU30" s="55"/>
      <c r="JOV30" s="55"/>
      <c r="JOW30" s="55"/>
      <c r="JOX30" s="55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5"/>
      <c r="JRF30" s="55"/>
      <c r="JRG30" s="55"/>
      <c r="JRH30" s="55"/>
      <c r="JRI30" s="55"/>
      <c r="JRJ30" s="55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5"/>
      <c r="JTR30" s="55"/>
      <c r="JTS30" s="55"/>
      <c r="JTT30" s="55"/>
      <c r="JTU30" s="55"/>
      <c r="JTV30" s="55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5"/>
      <c r="JWD30" s="55"/>
      <c r="JWE30" s="55"/>
      <c r="JWF30" s="55"/>
      <c r="JWG30" s="55"/>
      <c r="JWH30" s="55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5"/>
      <c r="JYP30" s="55"/>
      <c r="JYQ30" s="55"/>
      <c r="JYR30" s="55"/>
      <c r="JYS30" s="55"/>
      <c r="JYT30" s="55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5"/>
      <c r="KBB30" s="55"/>
      <c r="KBC30" s="55"/>
      <c r="KBD30" s="55"/>
      <c r="KBE30" s="55"/>
      <c r="KBF30" s="55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5"/>
      <c r="KDN30" s="55"/>
      <c r="KDO30" s="55"/>
      <c r="KDP30" s="55"/>
      <c r="KDQ30" s="55"/>
      <c r="KDR30" s="55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5"/>
      <c r="KFZ30" s="55"/>
      <c r="KGA30" s="55"/>
      <c r="KGB30" s="55"/>
      <c r="KGC30" s="55"/>
      <c r="KGD30" s="55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5"/>
      <c r="KIL30" s="55"/>
      <c r="KIM30" s="55"/>
      <c r="KIN30" s="55"/>
      <c r="KIO30" s="55"/>
      <c r="KIP30" s="55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5"/>
      <c r="KKX30" s="55"/>
      <c r="KKY30" s="55"/>
      <c r="KKZ30" s="55"/>
      <c r="KLA30" s="55"/>
      <c r="KLB30" s="55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5"/>
      <c r="KNJ30" s="55"/>
      <c r="KNK30" s="55"/>
      <c r="KNL30" s="55"/>
      <c r="KNM30" s="55"/>
      <c r="KNN30" s="55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5"/>
      <c r="KPV30" s="55"/>
      <c r="KPW30" s="55"/>
      <c r="KPX30" s="55"/>
      <c r="KPY30" s="55"/>
      <c r="KPZ30" s="55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5"/>
      <c r="KSH30" s="55"/>
      <c r="KSI30" s="55"/>
      <c r="KSJ30" s="55"/>
      <c r="KSK30" s="55"/>
      <c r="KSL30" s="55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5"/>
      <c r="KUT30" s="55"/>
      <c r="KUU30" s="55"/>
      <c r="KUV30" s="55"/>
      <c r="KUW30" s="55"/>
      <c r="KUX30" s="55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5"/>
      <c r="KXF30" s="55"/>
      <c r="KXG30" s="55"/>
      <c r="KXH30" s="55"/>
      <c r="KXI30" s="55"/>
      <c r="KXJ30" s="55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5"/>
      <c r="KZR30" s="55"/>
      <c r="KZS30" s="55"/>
      <c r="KZT30" s="55"/>
      <c r="KZU30" s="55"/>
      <c r="KZV30" s="55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5"/>
      <c r="LCD30" s="55"/>
      <c r="LCE30" s="55"/>
      <c r="LCF30" s="55"/>
      <c r="LCG30" s="55"/>
      <c r="LCH30" s="55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5"/>
      <c r="LEP30" s="55"/>
      <c r="LEQ30" s="55"/>
      <c r="LER30" s="55"/>
      <c r="LES30" s="55"/>
      <c r="LET30" s="55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5"/>
      <c r="LHB30" s="55"/>
      <c r="LHC30" s="55"/>
      <c r="LHD30" s="55"/>
      <c r="LHE30" s="55"/>
      <c r="LHF30" s="55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5"/>
      <c r="LJN30" s="55"/>
      <c r="LJO30" s="55"/>
      <c r="LJP30" s="55"/>
      <c r="LJQ30" s="55"/>
      <c r="LJR30" s="55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5"/>
      <c r="LLZ30" s="55"/>
      <c r="LMA30" s="55"/>
      <c r="LMB30" s="55"/>
      <c r="LMC30" s="55"/>
      <c r="LMD30" s="55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5"/>
      <c r="LOL30" s="55"/>
      <c r="LOM30" s="55"/>
      <c r="LON30" s="55"/>
      <c r="LOO30" s="55"/>
      <c r="LOP30" s="55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5"/>
      <c r="LQX30" s="55"/>
      <c r="LQY30" s="55"/>
      <c r="LQZ30" s="55"/>
      <c r="LRA30" s="55"/>
      <c r="LRB30" s="55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5"/>
      <c r="LTJ30" s="55"/>
      <c r="LTK30" s="55"/>
      <c r="LTL30" s="55"/>
      <c r="LTM30" s="55"/>
      <c r="LTN30" s="55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5"/>
      <c r="LVV30" s="55"/>
      <c r="LVW30" s="55"/>
      <c r="LVX30" s="55"/>
      <c r="LVY30" s="55"/>
      <c r="LVZ30" s="55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5"/>
      <c r="LYH30" s="55"/>
      <c r="LYI30" s="55"/>
      <c r="LYJ30" s="55"/>
      <c r="LYK30" s="55"/>
      <c r="LYL30" s="55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5"/>
      <c r="MAT30" s="55"/>
      <c r="MAU30" s="55"/>
      <c r="MAV30" s="55"/>
      <c r="MAW30" s="55"/>
      <c r="MAX30" s="55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5"/>
      <c r="MDF30" s="55"/>
      <c r="MDG30" s="55"/>
      <c r="MDH30" s="55"/>
      <c r="MDI30" s="55"/>
      <c r="MDJ30" s="55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5"/>
      <c r="MFR30" s="55"/>
      <c r="MFS30" s="55"/>
      <c r="MFT30" s="55"/>
      <c r="MFU30" s="55"/>
      <c r="MFV30" s="55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5"/>
      <c r="MID30" s="55"/>
      <c r="MIE30" s="55"/>
      <c r="MIF30" s="55"/>
      <c r="MIG30" s="55"/>
      <c r="MIH30" s="55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5"/>
      <c r="MKP30" s="55"/>
      <c r="MKQ30" s="55"/>
      <c r="MKR30" s="55"/>
      <c r="MKS30" s="55"/>
      <c r="MKT30" s="55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5"/>
      <c r="MNB30" s="55"/>
      <c r="MNC30" s="55"/>
      <c r="MND30" s="55"/>
      <c r="MNE30" s="55"/>
      <c r="MNF30" s="55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5"/>
      <c r="MPN30" s="55"/>
      <c r="MPO30" s="55"/>
      <c r="MPP30" s="55"/>
      <c r="MPQ30" s="55"/>
      <c r="MPR30" s="55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5"/>
      <c r="MRZ30" s="55"/>
      <c r="MSA30" s="55"/>
      <c r="MSB30" s="55"/>
      <c r="MSC30" s="55"/>
      <c r="MSD30" s="55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5"/>
      <c r="MUL30" s="55"/>
      <c r="MUM30" s="55"/>
      <c r="MUN30" s="55"/>
      <c r="MUO30" s="55"/>
      <c r="MUP30" s="55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5"/>
      <c r="MWX30" s="55"/>
      <c r="MWY30" s="55"/>
      <c r="MWZ30" s="55"/>
      <c r="MXA30" s="55"/>
      <c r="MXB30" s="55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5"/>
      <c r="MZJ30" s="55"/>
      <c r="MZK30" s="55"/>
      <c r="MZL30" s="55"/>
      <c r="MZM30" s="55"/>
      <c r="MZN30" s="55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5"/>
      <c r="NBV30" s="55"/>
      <c r="NBW30" s="55"/>
      <c r="NBX30" s="55"/>
      <c r="NBY30" s="55"/>
      <c r="NBZ30" s="55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5"/>
      <c r="NEH30" s="55"/>
      <c r="NEI30" s="55"/>
      <c r="NEJ30" s="55"/>
      <c r="NEK30" s="55"/>
      <c r="NEL30" s="55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5"/>
      <c r="NGT30" s="55"/>
      <c r="NGU30" s="55"/>
      <c r="NGV30" s="55"/>
      <c r="NGW30" s="55"/>
      <c r="NGX30" s="55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5"/>
      <c r="NJF30" s="55"/>
      <c r="NJG30" s="55"/>
      <c r="NJH30" s="55"/>
      <c r="NJI30" s="55"/>
      <c r="NJJ30" s="55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5"/>
      <c r="NLR30" s="55"/>
      <c r="NLS30" s="55"/>
      <c r="NLT30" s="55"/>
      <c r="NLU30" s="55"/>
      <c r="NLV30" s="55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5"/>
      <c r="NOD30" s="55"/>
      <c r="NOE30" s="55"/>
      <c r="NOF30" s="55"/>
      <c r="NOG30" s="55"/>
      <c r="NOH30" s="55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5"/>
      <c r="NQP30" s="55"/>
      <c r="NQQ30" s="55"/>
      <c r="NQR30" s="55"/>
      <c r="NQS30" s="55"/>
      <c r="NQT30" s="55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5"/>
      <c r="NTB30" s="55"/>
      <c r="NTC30" s="55"/>
      <c r="NTD30" s="55"/>
      <c r="NTE30" s="55"/>
      <c r="NTF30" s="55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5"/>
      <c r="NVN30" s="55"/>
      <c r="NVO30" s="55"/>
      <c r="NVP30" s="55"/>
      <c r="NVQ30" s="55"/>
      <c r="NVR30" s="55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5"/>
      <c r="NXZ30" s="55"/>
      <c r="NYA30" s="55"/>
      <c r="NYB30" s="55"/>
      <c r="NYC30" s="55"/>
      <c r="NYD30" s="55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5"/>
      <c r="OAL30" s="55"/>
      <c r="OAM30" s="55"/>
      <c r="OAN30" s="55"/>
      <c r="OAO30" s="55"/>
      <c r="OAP30" s="55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5"/>
      <c r="OCX30" s="55"/>
      <c r="OCY30" s="55"/>
      <c r="OCZ30" s="55"/>
      <c r="ODA30" s="55"/>
      <c r="ODB30" s="55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5"/>
      <c r="OFJ30" s="55"/>
      <c r="OFK30" s="55"/>
      <c r="OFL30" s="55"/>
      <c r="OFM30" s="55"/>
      <c r="OFN30" s="55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5"/>
      <c r="OHV30" s="55"/>
      <c r="OHW30" s="55"/>
      <c r="OHX30" s="55"/>
      <c r="OHY30" s="55"/>
      <c r="OHZ30" s="55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5"/>
      <c r="OKH30" s="55"/>
      <c r="OKI30" s="55"/>
      <c r="OKJ30" s="55"/>
      <c r="OKK30" s="55"/>
      <c r="OKL30" s="55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5"/>
      <c r="OMT30" s="55"/>
      <c r="OMU30" s="55"/>
      <c r="OMV30" s="55"/>
      <c r="OMW30" s="55"/>
      <c r="OMX30" s="55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5"/>
      <c r="OPF30" s="55"/>
      <c r="OPG30" s="55"/>
      <c r="OPH30" s="55"/>
      <c r="OPI30" s="55"/>
      <c r="OPJ30" s="55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5"/>
      <c r="ORR30" s="55"/>
      <c r="ORS30" s="55"/>
      <c r="ORT30" s="55"/>
      <c r="ORU30" s="55"/>
      <c r="ORV30" s="55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5"/>
      <c r="OUD30" s="55"/>
      <c r="OUE30" s="55"/>
      <c r="OUF30" s="55"/>
      <c r="OUG30" s="55"/>
      <c r="OUH30" s="55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5"/>
      <c r="OWP30" s="55"/>
      <c r="OWQ30" s="55"/>
      <c r="OWR30" s="55"/>
      <c r="OWS30" s="55"/>
      <c r="OWT30" s="55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5"/>
      <c r="OZB30" s="55"/>
      <c r="OZC30" s="55"/>
      <c r="OZD30" s="55"/>
      <c r="OZE30" s="55"/>
      <c r="OZF30" s="55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5"/>
      <c r="PBN30" s="55"/>
      <c r="PBO30" s="55"/>
      <c r="PBP30" s="55"/>
      <c r="PBQ30" s="55"/>
      <c r="PBR30" s="55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5"/>
      <c r="PDZ30" s="55"/>
      <c r="PEA30" s="55"/>
      <c r="PEB30" s="55"/>
      <c r="PEC30" s="55"/>
      <c r="PED30" s="55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5"/>
      <c r="PGL30" s="55"/>
      <c r="PGM30" s="55"/>
      <c r="PGN30" s="55"/>
      <c r="PGO30" s="55"/>
      <c r="PGP30" s="55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5"/>
      <c r="PIX30" s="55"/>
      <c r="PIY30" s="55"/>
      <c r="PIZ30" s="55"/>
      <c r="PJA30" s="55"/>
      <c r="PJB30" s="55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5"/>
      <c r="PLJ30" s="55"/>
      <c r="PLK30" s="55"/>
      <c r="PLL30" s="55"/>
      <c r="PLM30" s="55"/>
      <c r="PLN30" s="55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5"/>
      <c r="PNV30" s="55"/>
      <c r="PNW30" s="55"/>
      <c r="PNX30" s="55"/>
      <c r="PNY30" s="55"/>
      <c r="PNZ30" s="55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5"/>
      <c r="PQH30" s="55"/>
      <c r="PQI30" s="55"/>
      <c r="PQJ30" s="55"/>
      <c r="PQK30" s="55"/>
      <c r="PQL30" s="55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5"/>
      <c r="PST30" s="55"/>
      <c r="PSU30" s="55"/>
      <c r="PSV30" s="55"/>
      <c r="PSW30" s="55"/>
      <c r="PSX30" s="55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5"/>
      <c r="PVF30" s="55"/>
      <c r="PVG30" s="55"/>
      <c r="PVH30" s="55"/>
      <c r="PVI30" s="55"/>
      <c r="PVJ30" s="55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5"/>
      <c r="PXR30" s="55"/>
      <c r="PXS30" s="55"/>
      <c r="PXT30" s="55"/>
      <c r="PXU30" s="55"/>
      <c r="PXV30" s="55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5"/>
      <c r="QAD30" s="55"/>
      <c r="QAE30" s="55"/>
      <c r="QAF30" s="55"/>
      <c r="QAG30" s="55"/>
      <c r="QAH30" s="55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5"/>
      <c r="QCP30" s="55"/>
      <c r="QCQ30" s="55"/>
      <c r="QCR30" s="55"/>
      <c r="QCS30" s="55"/>
      <c r="QCT30" s="55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5"/>
      <c r="QFB30" s="55"/>
      <c r="QFC30" s="55"/>
      <c r="QFD30" s="55"/>
      <c r="QFE30" s="55"/>
      <c r="QFF30" s="55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5"/>
      <c r="QHN30" s="55"/>
      <c r="QHO30" s="55"/>
      <c r="QHP30" s="55"/>
      <c r="QHQ30" s="55"/>
      <c r="QHR30" s="55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5"/>
      <c r="QJZ30" s="55"/>
      <c r="QKA30" s="55"/>
      <c r="QKB30" s="55"/>
      <c r="QKC30" s="55"/>
      <c r="QKD30" s="55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5"/>
      <c r="QML30" s="55"/>
      <c r="QMM30" s="55"/>
      <c r="QMN30" s="55"/>
      <c r="QMO30" s="55"/>
      <c r="QMP30" s="55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5"/>
      <c r="QOX30" s="55"/>
      <c r="QOY30" s="55"/>
      <c r="QOZ30" s="55"/>
      <c r="QPA30" s="55"/>
      <c r="QPB30" s="55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5"/>
      <c r="QRJ30" s="55"/>
      <c r="QRK30" s="55"/>
      <c r="QRL30" s="55"/>
      <c r="QRM30" s="55"/>
      <c r="QRN30" s="55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5"/>
      <c r="QTV30" s="55"/>
      <c r="QTW30" s="55"/>
      <c r="QTX30" s="55"/>
      <c r="QTY30" s="55"/>
      <c r="QTZ30" s="55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5"/>
      <c r="QWH30" s="55"/>
      <c r="QWI30" s="55"/>
      <c r="QWJ30" s="55"/>
      <c r="QWK30" s="55"/>
      <c r="QWL30" s="55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5"/>
      <c r="QYT30" s="55"/>
      <c r="QYU30" s="55"/>
      <c r="QYV30" s="55"/>
      <c r="QYW30" s="55"/>
      <c r="QYX30" s="55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5"/>
      <c r="RBF30" s="55"/>
      <c r="RBG30" s="55"/>
      <c r="RBH30" s="55"/>
      <c r="RBI30" s="55"/>
      <c r="RBJ30" s="55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5"/>
      <c r="RDR30" s="55"/>
      <c r="RDS30" s="55"/>
      <c r="RDT30" s="55"/>
      <c r="RDU30" s="55"/>
      <c r="RDV30" s="55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5"/>
      <c r="RGD30" s="55"/>
      <c r="RGE30" s="55"/>
      <c r="RGF30" s="55"/>
      <c r="RGG30" s="55"/>
      <c r="RGH30" s="55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5"/>
      <c r="RIP30" s="55"/>
      <c r="RIQ30" s="55"/>
      <c r="RIR30" s="55"/>
      <c r="RIS30" s="55"/>
      <c r="RIT30" s="55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5"/>
      <c r="RLB30" s="55"/>
      <c r="RLC30" s="55"/>
      <c r="RLD30" s="55"/>
      <c r="RLE30" s="55"/>
      <c r="RLF30" s="55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5"/>
      <c r="RNN30" s="55"/>
      <c r="RNO30" s="55"/>
      <c r="RNP30" s="55"/>
      <c r="RNQ30" s="55"/>
      <c r="RNR30" s="55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5"/>
      <c r="RPZ30" s="55"/>
      <c r="RQA30" s="55"/>
      <c r="RQB30" s="55"/>
      <c r="RQC30" s="55"/>
      <c r="RQD30" s="55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5"/>
      <c r="RSL30" s="55"/>
      <c r="RSM30" s="55"/>
      <c r="RSN30" s="55"/>
      <c r="RSO30" s="55"/>
      <c r="RSP30" s="55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5"/>
      <c r="RUX30" s="55"/>
      <c r="RUY30" s="55"/>
      <c r="RUZ30" s="55"/>
      <c r="RVA30" s="55"/>
      <c r="RVB30" s="55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5"/>
      <c r="RXJ30" s="55"/>
      <c r="RXK30" s="55"/>
      <c r="RXL30" s="55"/>
      <c r="RXM30" s="55"/>
      <c r="RXN30" s="55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5"/>
      <c r="RZV30" s="55"/>
      <c r="RZW30" s="55"/>
      <c r="RZX30" s="55"/>
      <c r="RZY30" s="55"/>
      <c r="RZZ30" s="55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5"/>
      <c r="SCH30" s="55"/>
      <c r="SCI30" s="55"/>
      <c r="SCJ30" s="55"/>
      <c r="SCK30" s="55"/>
      <c r="SCL30" s="55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5"/>
      <c r="SET30" s="55"/>
      <c r="SEU30" s="55"/>
      <c r="SEV30" s="55"/>
      <c r="SEW30" s="55"/>
      <c r="SEX30" s="55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5"/>
      <c r="SHF30" s="55"/>
      <c r="SHG30" s="55"/>
      <c r="SHH30" s="55"/>
      <c r="SHI30" s="55"/>
      <c r="SHJ30" s="55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5"/>
      <c r="SJR30" s="55"/>
      <c r="SJS30" s="55"/>
      <c r="SJT30" s="55"/>
      <c r="SJU30" s="55"/>
      <c r="SJV30" s="55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5"/>
      <c r="SMD30" s="55"/>
      <c r="SME30" s="55"/>
      <c r="SMF30" s="55"/>
      <c r="SMG30" s="55"/>
      <c r="SMH30" s="55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5"/>
      <c r="SOP30" s="55"/>
      <c r="SOQ30" s="55"/>
      <c r="SOR30" s="55"/>
      <c r="SOS30" s="55"/>
      <c r="SOT30" s="55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5"/>
      <c r="SRB30" s="55"/>
      <c r="SRC30" s="55"/>
      <c r="SRD30" s="55"/>
      <c r="SRE30" s="55"/>
      <c r="SRF30" s="55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5"/>
      <c r="STN30" s="55"/>
      <c r="STO30" s="55"/>
      <c r="STP30" s="55"/>
      <c r="STQ30" s="55"/>
      <c r="STR30" s="55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5"/>
      <c r="SVZ30" s="55"/>
      <c r="SWA30" s="55"/>
      <c r="SWB30" s="55"/>
      <c r="SWC30" s="55"/>
      <c r="SWD30" s="55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5"/>
      <c r="SYL30" s="55"/>
      <c r="SYM30" s="55"/>
      <c r="SYN30" s="55"/>
      <c r="SYO30" s="55"/>
      <c r="SYP30" s="55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5"/>
      <c r="TAX30" s="55"/>
      <c r="TAY30" s="55"/>
      <c r="TAZ30" s="55"/>
      <c r="TBA30" s="55"/>
      <c r="TBB30" s="55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5"/>
      <c r="TDJ30" s="55"/>
      <c r="TDK30" s="55"/>
      <c r="TDL30" s="55"/>
      <c r="TDM30" s="55"/>
      <c r="TDN30" s="55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5"/>
      <c r="TFV30" s="55"/>
      <c r="TFW30" s="55"/>
      <c r="TFX30" s="55"/>
      <c r="TFY30" s="55"/>
      <c r="TFZ30" s="55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5"/>
      <c r="TIH30" s="55"/>
      <c r="TII30" s="55"/>
      <c r="TIJ30" s="55"/>
      <c r="TIK30" s="55"/>
      <c r="TIL30" s="55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5"/>
      <c r="TKT30" s="55"/>
      <c r="TKU30" s="55"/>
      <c r="TKV30" s="55"/>
      <c r="TKW30" s="55"/>
      <c r="TKX30" s="55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5"/>
      <c r="TNF30" s="55"/>
      <c r="TNG30" s="55"/>
      <c r="TNH30" s="55"/>
      <c r="TNI30" s="55"/>
      <c r="TNJ30" s="55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5"/>
      <c r="TPR30" s="55"/>
      <c r="TPS30" s="55"/>
      <c r="TPT30" s="55"/>
      <c r="TPU30" s="55"/>
      <c r="TPV30" s="55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5"/>
      <c r="TSD30" s="55"/>
      <c r="TSE30" s="55"/>
      <c r="TSF30" s="55"/>
      <c r="TSG30" s="55"/>
      <c r="TSH30" s="55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5"/>
      <c r="TUP30" s="55"/>
      <c r="TUQ30" s="55"/>
      <c r="TUR30" s="55"/>
      <c r="TUS30" s="55"/>
      <c r="TUT30" s="55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5"/>
      <c r="TXB30" s="55"/>
      <c r="TXC30" s="55"/>
      <c r="TXD30" s="55"/>
      <c r="TXE30" s="55"/>
      <c r="TXF30" s="55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5"/>
      <c r="TZN30" s="55"/>
      <c r="TZO30" s="55"/>
      <c r="TZP30" s="55"/>
      <c r="TZQ30" s="55"/>
      <c r="TZR30" s="55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5"/>
      <c r="UBZ30" s="55"/>
      <c r="UCA30" s="55"/>
      <c r="UCB30" s="55"/>
      <c r="UCC30" s="55"/>
      <c r="UCD30" s="55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5"/>
      <c r="UEL30" s="55"/>
      <c r="UEM30" s="55"/>
      <c r="UEN30" s="55"/>
      <c r="UEO30" s="55"/>
      <c r="UEP30" s="55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5"/>
      <c r="UGX30" s="55"/>
      <c r="UGY30" s="55"/>
      <c r="UGZ30" s="55"/>
      <c r="UHA30" s="55"/>
      <c r="UHB30" s="55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5"/>
      <c r="UJJ30" s="55"/>
      <c r="UJK30" s="55"/>
      <c r="UJL30" s="55"/>
      <c r="UJM30" s="55"/>
      <c r="UJN30" s="55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5"/>
      <c r="ULV30" s="55"/>
      <c r="ULW30" s="55"/>
      <c r="ULX30" s="55"/>
      <c r="ULY30" s="55"/>
      <c r="ULZ30" s="55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5"/>
      <c r="UOH30" s="55"/>
      <c r="UOI30" s="55"/>
      <c r="UOJ30" s="55"/>
      <c r="UOK30" s="55"/>
      <c r="UOL30" s="55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5"/>
      <c r="UQT30" s="55"/>
      <c r="UQU30" s="55"/>
      <c r="UQV30" s="55"/>
      <c r="UQW30" s="55"/>
      <c r="UQX30" s="55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5"/>
      <c r="UTF30" s="55"/>
      <c r="UTG30" s="55"/>
      <c r="UTH30" s="55"/>
      <c r="UTI30" s="55"/>
      <c r="UTJ30" s="55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5"/>
      <c r="UVR30" s="55"/>
      <c r="UVS30" s="55"/>
      <c r="UVT30" s="55"/>
      <c r="UVU30" s="55"/>
      <c r="UVV30" s="55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5"/>
      <c r="UYD30" s="55"/>
      <c r="UYE30" s="55"/>
      <c r="UYF30" s="55"/>
      <c r="UYG30" s="55"/>
      <c r="UYH30" s="55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5"/>
      <c r="VAP30" s="55"/>
      <c r="VAQ30" s="55"/>
      <c r="VAR30" s="55"/>
      <c r="VAS30" s="55"/>
      <c r="VAT30" s="55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5"/>
      <c r="VDB30" s="55"/>
      <c r="VDC30" s="55"/>
      <c r="VDD30" s="55"/>
      <c r="VDE30" s="55"/>
      <c r="VDF30" s="55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5"/>
      <c r="VFN30" s="55"/>
      <c r="VFO30" s="55"/>
      <c r="VFP30" s="55"/>
      <c r="VFQ30" s="55"/>
      <c r="VFR30" s="55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5"/>
      <c r="VHZ30" s="55"/>
      <c r="VIA30" s="55"/>
      <c r="VIB30" s="55"/>
      <c r="VIC30" s="55"/>
      <c r="VID30" s="55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5"/>
      <c r="VKL30" s="55"/>
      <c r="VKM30" s="55"/>
      <c r="VKN30" s="55"/>
      <c r="VKO30" s="55"/>
      <c r="VKP30" s="55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5"/>
      <c r="VMX30" s="55"/>
      <c r="VMY30" s="55"/>
      <c r="VMZ30" s="55"/>
      <c r="VNA30" s="55"/>
      <c r="VNB30" s="55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5"/>
      <c r="VPJ30" s="55"/>
      <c r="VPK30" s="55"/>
      <c r="VPL30" s="55"/>
      <c r="VPM30" s="55"/>
      <c r="VPN30" s="55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5"/>
      <c r="VRV30" s="55"/>
      <c r="VRW30" s="55"/>
      <c r="VRX30" s="55"/>
      <c r="VRY30" s="55"/>
      <c r="VRZ30" s="55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5"/>
      <c r="VUH30" s="55"/>
      <c r="VUI30" s="55"/>
      <c r="VUJ30" s="55"/>
      <c r="VUK30" s="55"/>
      <c r="VUL30" s="55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5"/>
      <c r="VWT30" s="55"/>
      <c r="VWU30" s="55"/>
      <c r="VWV30" s="55"/>
      <c r="VWW30" s="55"/>
      <c r="VWX30" s="55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5"/>
      <c r="VZF30" s="55"/>
      <c r="VZG30" s="55"/>
      <c r="VZH30" s="55"/>
      <c r="VZI30" s="55"/>
      <c r="VZJ30" s="55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5"/>
      <c r="WBR30" s="55"/>
      <c r="WBS30" s="55"/>
      <c r="WBT30" s="55"/>
      <c r="WBU30" s="55"/>
      <c r="WBV30" s="55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5"/>
      <c r="WED30" s="55"/>
      <c r="WEE30" s="55"/>
      <c r="WEF30" s="55"/>
      <c r="WEG30" s="55"/>
      <c r="WEH30" s="55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5"/>
      <c r="WGP30" s="55"/>
      <c r="WGQ30" s="55"/>
      <c r="WGR30" s="55"/>
      <c r="WGS30" s="55"/>
      <c r="WGT30" s="55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5"/>
      <c r="WJB30" s="55"/>
      <c r="WJC30" s="55"/>
      <c r="WJD30" s="55"/>
      <c r="WJE30" s="55"/>
      <c r="WJF30" s="55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5"/>
      <c r="WLN30" s="55"/>
      <c r="WLO30" s="55"/>
      <c r="WLP30" s="55"/>
      <c r="WLQ30" s="55"/>
      <c r="WLR30" s="55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5"/>
      <c r="WNZ30" s="55"/>
      <c r="WOA30" s="55"/>
      <c r="WOB30" s="55"/>
      <c r="WOC30" s="55"/>
      <c r="WOD30" s="55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5"/>
      <c r="WQL30" s="55"/>
      <c r="WQM30" s="55"/>
      <c r="WQN30" s="55"/>
      <c r="WQO30" s="55"/>
      <c r="WQP30" s="55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5"/>
      <c r="WSX30" s="55"/>
      <c r="WSY30" s="55"/>
      <c r="WSZ30" s="55"/>
      <c r="WTA30" s="55"/>
      <c r="WTB30" s="55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5"/>
      <c r="WVJ30" s="55"/>
      <c r="WVK30" s="55"/>
      <c r="WVL30" s="55"/>
      <c r="WVM30" s="55"/>
      <c r="WVN30" s="55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5"/>
      <c r="WXV30" s="55"/>
      <c r="WXW30" s="55"/>
      <c r="WXX30" s="55"/>
      <c r="WXY30" s="55"/>
      <c r="WXZ30" s="55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5"/>
      <c r="XAH30" s="55"/>
      <c r="XAI30" s="55"/>
      <c r="XAJ30" s="55"/>
      <c r="XAK30" s="55"/>
      <c r="XAL30" s="55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5"/>
      <c r="XCT30" s="55"/>
      <c r="XCU30" s="55"/>
      <c r="XCV30" s="55"/>
      <c r="XCW30" s="55"/>
      <c r="XCX30" s="55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pans="1:16384" s="24" customFormat="1" ht="18.600000000000001" customHeight="1" x14ac:dyDescent="0.2">
      <c r="A31" s="81">
        <v>2</v>
      </c>
      <c r="B31" s="82"/>
      <c r="C31" s="82"/>
      <c r="D31" s="82"/>
      <c r="E31" s="82"/>
      <c r="F31" s="83"/>
      <c r="G31" s="84" t="s">
        <v>161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5"/>
      <c r="BN31" s="55"/>
      <c r="BO31" s="55"/>
      <c r="BP31" s="55"/>
      <c r="BQ31" s="55"/>
      <c r="BR31" s="55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5"/>
      <c r="DZ31" s="55"/>
      <c r="EA31" s="55"/>
      <c r="EB31" s="55"/>
      <c r="EC31" s="55"/>
      <c r="ED31" s="55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5"/>
      <c r="GL31" s="55"/>
      <c r="GM31" s="55"/>
      <c r="GN31" s="55"/>
      <c r="GO31" s="55"/>
      <c r="GP31" s="55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5"/>
      <c r="IX31" s="55"/>
      <c r="IY31" s="55"/>
      <c r="IZ31" s="55"/>
      <c r="JA31" s="55"/>
      <c r="JB31" s="55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5"/>
      <c r="LJ31" s="55"/>
      <c r="LK31" s="55"/>
      <c r="LL31" s="55"/>
      <c r="LM31" s="55"/>
      <c r="LN31" s="55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5"/>
      <c r="NV31" s="55"/>
      <c r="NW31" s="55"/>
      <c r="NX31" s="55"/>
      <c r="NY31" s="55"/>
      <c r="NZ31" s="55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5"/>
      <c r="QH31" s="55"/>
      <c r="QI31" s="55"/>
      <c r="QJ31" s="55"/>
      <c r="QK31" s="55"/>
      <c r="QL31" s="55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5"/>
      <c r="ST31" s="55"/>
      <c r="SU31" s="55"/>
      <c r="SV31" s="55"/>
      <c r="SW31" s="55"/>
      <c r="SX31" s="55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5"/>
      <c r="VF31" s="55"/>
      <c r="VG31" s="55"/>
      <c r="VH31" s="55"/>
      <c r="VI31" s="55"/>
      <c r="VJ31" s="55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5"/>
      <c r="XR31" s="55"/>
      <c r="XS31" s="55"/>
      <c r="XT31" s="55"/>
      <c r="XU31" s="55"/>
      <c r="XV31" s="55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5"/>
      <c r="AAD31" s="55"/>
      <c r="AAE31" s="55"/>
      <c r="AAF31" s="55"/>
      <c r="AAG31" s="55"/>
      <c r="AAH31" s="55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5"/>
      <c r="ACP31" s="55"/>
      <c r="ACQ31" s="55"/>
      <c r="ACR31" s="55"/>
      <c r="ACS31" s="55"/>
      <c r="ACT31" s="55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5"/>
      <c r="AFB31" s="55"/>
      <c r="AFC31" s="55"/>
      <c r="AFD31" s="55"/>
      <c r="AFE31" s="55"/>
      <c r="AFF31" s="55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5"/>
      <c r="AHN31" s="55"/>
      <c r="AHO31" s="55"/>
      <c r="AHP31" s="55"/>
      <c r="AHQ31" s="55"/>
      <c r="AHR31" s="55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5"/>
      <c r="AJZ31" s="55"/>
      <c r="AKA31" s="55"/>
      <c r="AKB31" s="55"/>
      <c r="AKC31" s="55"/>
      <c r="AKD31" s="55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5"/>
      <c r="AML31" s="55"/>
      <c r="AMM31" s="55"/>
      <c r="AMN31" s="55"/>
      <c r="AMO31" s="55"/>
      <c r="AMP31" s="55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5"/>
      <c r="AOX31" s="55"/>
      <c r="AOY31" s="55"/>
      <c r="AOZ31" s="55"/>
      <c r="APA31" s="55"/>
      <c r="APB31" s="55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5"/>
      <c r="ARJ31" s="55"/>
      <c r="ARK31" s="55"/>
      <c r="ARL31" s="55"/>
      <c r="ARM31" s="55"/>
      <c r="ARN31" s="55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5"/>
      <c r="ATV31" s="55"/>
      <c r="ATW31" s="55"/>
      <c r="ATX31" s="55"/>
      <c r="ATY31" s="55"/>
      <c r="ATZ31" s="55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5"/>
      <c r="AWH31" s="55"/>
      <c r="AWI31" s="55"/>
      <c r="AWJ31" s="55"/>
      <c r="AWK31" s="55"/>
      <c r="AWL31" s="55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5"/>
      <c r="AYT31" s="55"/>
      <c r="AYU31" s="55"/>
      <c r="AYV31" s="55"/>
      <c r="AYW31" s="55"/>
      <c r="AYX31" s="55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5"/>
      <c r="BBF31" s="55"/>
      <c r="BBG31" s="55"/>
      <c r="BBH31" s="55"/>
      <c r="BBI31" s="55"/>
      <c r="BBJ31" s="55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5"/>
      <c r="BDR31" s="55"/>
      <c r="BDS31" s="55"/>
      <c r="BDT31" s="55"/>
      <c r="BDU31" s="55"/>
      <c r="BDV31" s="55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5"/>
      <c r="BGD31" s="55"/>
      <c r="BGE31" s="55"/>
      <c r="BGF31" s="55"/>
      <c r="BGG31" s="55"/>
      <c r="BGH31" s="55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5"/>
      <c r="BIP31" s="55"/>
      <c r="BIQ31" s="55"/>
      <c r="BIR31" s="55"/>
      <c r="BIS31" s="55"/>
      <c r="BIT31" s="55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5"/>
      <c r="BLB31" s="55"/>
      <c r="BLC31" s="55"/>
      <c r="BLD31" s="55"/>
      <c r="BLE31" s="55"/>
      <c r="BLF31" s="55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5"/>
      <c r="BNN31" s="55"/>
      <c r="BNO31" s="55"/>
      <c r="BNP31" s="55"/>
      <c r="BNQ31" s="55"/>
      <c r="BNR31" s="55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5"/>
      <c r="BPZ31" s="55"/>
      <c r="BQA31" s="55"/>
      <c r="BQB31" s="55"/>
      <c r="BQC31" s="55"/>
      <c r="BQD31" s="55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5"/>
      <c r="BSL31" s="55"/>
      <c r="BSM31" s="55"/>
      <c r="BSN31" s="55"/>
      <c r="BSO31" s="55"/>
      <c r="BSP31" s="55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5"/>
      <c r="BUX31" s="55"/>
      <c r="BUY31" s="55"/>
      <c r="BUZ31" s="55"/>
      <c r="BVA31" s="55"/>
      <c r="BVB31" s="55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5"/>
      <c r="BXJ31" s="55"/>
      <c r="BXK31" s="55"/>
      <c r="BXL31" s="55"/>
      <c r="BXM31" s="55"/>
      <c r="BXN31" s="55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5"/>
      <c r="BZV31" s="55"/>
      <c r="BZW31" s="55"/>
      <c r="BZX31" s="55"/>
      <c r="BZY31" s="55"/>
      <c r="BZZ31" s="55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5"/>
      <c r="CCH31" s="55"/>
      <c r="CCI31" s="55"/>
      <c r="CCJ31" s="55"/>
      <c r="CCK31" s="55"/>
      <c r="CCL31" s="55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5"/>
      <c r="CET31" s="55"/>
      <c r="CEU31" s="55"/>
      <c r="CEV31" s="55"/>
      <c r="CEW31" s="55"/>
      <c r="CEX31" s="55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5"/>
      <c r="CHF31" s="55"/>
      <c r="CHG31" s="55"/>
      <c r="CHH31" s="55"/>
      <c r="CHI31" s="55"/>
      <c r="CHJ31" s="55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5"/>
      <c r="CJR31" s="55"/>
      <c r="CJS31" s="55"/>
      <c r="CJT31" s="55"/>
      <c r="CJU31" s="55"/>
      <c r="CJV31" s="55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5"/>
      <c r="CMD31" s="55"/>
      <c r="CME31" s="55"/>
      <c r="CMF31" s="55"/>
      <c r="CMG31" s="55"/>
      <c r="CMH31" s="55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5"/>
      <c r="COP31" s="55"/>
      <c r="COQ31" s="55"/>
      <c r="COR31" s="55"/>
      <c r="COS31" s="55"/>
      <c r="COT31" s="55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5"/>
      <c r="CRB31" s="55"/>
      <c r="CRC31" s="55"/>
      <c r="CRD31" s="55"/>
      <c r="CRE31" s="55"/>
      <c r="CRF31" s="55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5"/>
      <c r="CTN31" s="55"/>
      <c r="CTO31" s="55"/>
      <c r="CTP31" s="55"/>
      <c r="CTQ31" s="55"/>
      <c r="CTR31" s="55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5"/>
      <c r="CVZ31" s="55"/>
      <c r="CWA31" s="55"/>
      <c r="CWB31" s="55"/>
      <c r="CWC31" s="55"/>
      <c r="CWD31" s="55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5"/>
      <c r="CYL31" s="55"/>
      <c r="CYM31" s="55"/>
      <c r="CYN31" s="55"/>
      <c r="CYO31" s="55"/>
      <c r="CYP31" s="55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5"/>
      <c r="DAX31" s="55"/>
      <c r="DAY31" s="55"/>
      <c r="DAZ31" s="55"/>
      <c r="DBA31" s="55"/>
      <c r="DBB31" s="55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5"/>
      <c r="DDJ31" s="55"/>
      <c r="DDK31" s="55"/>
      <c r="DDL31" s="55"/>
      <c r="DDM31" s="55"/>
      <c r="DDN31" s="55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5"/>
      <c r="DFV31" s="55"/>
      <c r="DFW31" s="55"/>
      <c r="DFX31" s="55"/>
      <c r="DFY31" s="55"/>
      <c r="DFZ31" s="55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5"/>
      <c r="DIH31" s="55"/>
      <c r="DII31" s="55"/>
      <c r="DIJ31" s="55"/>
      <c r="DIK31" s="55"/>
      <c r="DIL31" s="55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5"/>
      <c r="DKT31" s="55"/>
      <c r="DKU31" s="55"/>
      <c r="DKV31" s="55"/>
      <c r="DKW31" s="55"/>
      <c r="DKX31" s="55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5"/>
      <c r="DNF31" s="55"/>
      <c r="DNG31" s="55"/>
      <c r="DNH31" s="55"/>
      <c r="DNI31" s="55"/>
      <c r="DNJ31" s="55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5"/>
      <c r="DPR31" s="55"/>
      <c r="DPS31" s="55"/>
      <c r="DPT31" s="55"/>
      <c r="DPU31" s="55"/>
      <c r="DPV31" s="55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5"/>
      <c r="DSD31" s="55"/>
      <c r="DSE31" s="55"/>
      <c r="DSF31" s="55"/>
      <c r="DSG31" s="55"/>
      <c r="DSH31" s="55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5"/>
      <c r="DUP31" s="55"/>
      <c r="DUQ31" s="55"/>
      <c r="DUR31" s="55"/>
      <c r="DUS31" s="55"/>
      <c r="DUT31" s="55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5"/>
      <c r="DXB31" s="55"/>
      <c r="DXC31" s="55"/>
      <c r="DXD31" s="55"/>
      <c r="DXE31" s="55"/>
      <c r="DXF31" s="55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5"/>
      <c r="DZN31" s="55"/>
      <c r="DZO31" s="55"/>
      <c r="DZP31" s="55"/>
      <c r="DZQ31" s="55"/>
      <c r="DZR31" s="55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5"/>
      <c r="EBZ31" s="55"/>
      <c r="ECA31" s="55"/>
      <c r="ECB31" s="55"/>
      <c r="ECC31" s="55"/>
      <c r="ECD31" s="55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5"/>
      <c r="EEL31" s="55"/>
      <c r="EEM31" s="55"/>
      <c r="EEN31" s="55"/>
      <c r="EEO31" s="55"/>
      <c r="EEP31" s="55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5"/>
      <c r="EGX31" s="55"/>
      <c r="EGY31" s="55"/>
      <c r="EGZ31" s="55"/>
      <c r="EHA31" s="55"/>
      <c r="EHB31" s="55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5"/>
      <c r="EJJ31" s="55"/>
      <c r="EJK31" s="55"/>
      <c r="EJL31" s="55"/>
      <c r="EJM31" s="55"/>
      <c r="EJN31" s="55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5"/>
      <c r="ELV31" s="55"/>
      <c r="ELW31" s="55"/>
      <c r="ELX31" s="55"/>
      <c r="ELY31" s="55"/>
      <c r="ELZ31" s="55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5"/>
      <c r="EOH31" s="55"/>
      <c r="EOI31" s="55"/>
      <c r="EOJ31" s="55"/>
      <c r="EOK31" s="55"/>
      <c r="EOL31" s="55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5"/>
      <c r="EQT31" s="55"/>
      <c r="EQU31" s="55"/>
      <c r="EQV31" s="55"/>
      <c r="EQW31" s="55"/>
      <c r="EQX31" s="55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5"/>
      <c r="ETF31" s="55"/>
      <c r="ETG31" s="55"/>
      <c r="ETH31" s="55"/>
      <c r="ETI31" s="55"/>
      <c r="ETJ31" s="55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5"/>
      <c r="EVR31" s="55"/>
      <c r="EVS31" s="55"/>
      <c r="EVT31" s="55"/>
      <c r="EVU31" s="55"/>
      <c r="EVV31" s="55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5"/>
      <c r="EYD31" s="55"/>
      <c r="EYE31" s="55"/>
      <c r="EYF31" s="55"/>
      <c r="EYG31" s="55"/>
      <c r="EYH31" s="55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5"/>
      <c r="FAP31" s="55"/>
      <c r="FAQ31" s="55"/>
      <c r="FAR31" s="55"/>
      <c r="FAS31" s="55"/>
      <c r="FAT31" s="55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5"/>
      <c r="FDB31" s="55"/>
      <c r="FDC31" s="55"/>
      <c r="FDD31" s="55"/>
      <c r="FDE31" s="55"/>
      <c r="FDF31" s="55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5"/>
      <c r="FFN31" s="55"/>
      <c r="FFO31" s="55"/>
      <c r="FFP31" s="55"/>
      <c r="FFQ31" s="55"/>
      <c r="FFR31" s="55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5"/>
      <c r="FHZ31" s="55"/>
      <c r="FIA31" s="55"/>
      <c r="FIB31" s="55"/>
      <c r="FIC31" s="55"/>
      <c r="FID31" s="55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5"/>
      <c r="FKL31" s="55"/>
      <c r="FKM31" s="55"/>
      <c r="FKN31" s="55"/>
      <c r="FKO31" s="55"/>
      <c r="FKP31" s="55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5"/>
      <c r="FMX31" s="55"/>
      <c r="FMY31" s="55"/>
      <c r="FMZ31" s="55"/>
      <c r="FNA31" s="55"/>
      <c r="FNB31" s="55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5"/>
      <c r="FPJ31" s="55"/>
      <c r="FPK31" s="55"/>
      <c r="FPL31" s="55"/>
      <c r="FPM31" s="55"/>
      <c r="FPN31" s="55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5"/>
      <c r="FRV31" s="55"/>
      <c r="FRW31" s="55"/>
      <c r="FRX31" s="55"/>
      <c r="FRY31" s="55"/>
      <c r="FRZ31" s="55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5"/>
      <c r="FUH31" s="55"/>
      <c r="FUI31" s="55"/>
      <c r="FUJ31" s="55"/>
      <c r="FUK31" s="55"/>
      <c r="FUL31" s="55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5"/>
      <c r="FWT31" s="55"/>
      <c r="FWU31" s="55"/>
      <c r="FWV31" s="55"/>
      <c r="FWW31" s="55"/>
      <c r="FWX31" s="55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5"/>
      <c r="FZF31" s="55"/>
      <c r="FZG31" s="55"/>
      <c r="FZH31" s="55"/>
      <c r="FZI31" s="55"/>
      <c r="FZJ31" s="55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5"/>
      <c r="GBR31" s="55"/>
      <c r="GBS31" s="55"/>
      <c r="GBT31" s="55"/>
      <c r="GBU31" s="55"/>
      <c r="GBV31" s="55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5"/>
      <c r="GED31" s="55"/>
      <c r="GEE31" s="55"/>
      <c r="GEF31" s="55"/>
      <c r="GEG31" s="55"/>
      <c r="GEH31" s="55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5"/>
      <c r="GGP31" s="55"/>
      <c r="GGQ31" s="55"/>
      <c r="GGR31" s="55"/>
      <c r="GGS31" s="55"/>
      <c r="GGT31" s="55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5"/>
      <c r="GJB31" s="55"/>
      <c r="GJC31" s="55"/>
      <c r="GJD31" s="55"/>
      <c r="GJE31" s="55"/>
      <c r="GJF31" s="55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5"/>
      <c r="GLN31" s="55"/>
      <c r="GLO31" s="55"/>
      <c r="GLP31" s="55"/>
      <c r="GLQ31" s="55"/>
      <c r="GLR31" s="55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5"/>
      <c r="GNZ31" s="55"/>
      <c r="GOA31" s="55"/>
      <c r="GOB31" s="55"/>
      <c r="GOC31" s="55"/>
      <c r="GOD31" s="55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5"/>
      <c r="GQL31" s="55"/>
      <c r="GQM31" s="55"/>
      <c r="GQN31" s="55"/>
      <c r="GQO31" s="55"/>
      <c r="GQP31" s="55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5"/>
      <c r="GSX31" s="55"/>
      <c r="GSY31" s="55"/>
      <c r="GSZ31" s="55"/>
      <c r="GTA31" s="55"/>
      <c r="GTB31" s="55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5"/>
      <c r="GVJ31" s="55"/>
      <c r="GVK31" s="55"/>
      <c r="GVL31" s="55"/>
      <c r="GVM31" s="55"/>
      <c r="GVN31" s="55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5"/>
      <c r="GXV31" s="55"/>
      <c r="GXW31" s="55"/>
      <c r="GXX31" s="55"/>
      <c r="GXY31" s="55"/>
      <c r="GXZ31" s="55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5"/>
      <c r="HAH31" s="55"/>
      <c r="HAI31" s="55"/>
      <c r="HAJ31" s="55"/>
      <c r="HAK31" s="55"/>
      <c r="HAL31" s="55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5"/>
      <c r="HCT31" s="55"/>
      <c r="HCU31" s="55"/>
      <c r="HCV31" s="55"/>
      <c r="HCW31" s="55"/>
      <c r="HCX31" s="55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5"/>
      <c r="HFF31" s="55"/>
      <c r="HFG31" s="55"/>
      <c r="HFH31" s="55"/>
      <c r="HFI31" s="55"/>
      <c r="HFJ31" s="55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5"/>
      <c r="HHR31" s="55"/>
      <c r="HHS31" s="55"/>
      <c r="HHT31" s="55"/>
      <c r="HHU31" s="55"/>
      <c r="HHV31" s="55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5"/>
      <c r="HKD31" s="55"/>
      <c r="HKE31" s="55"/>
      <c r="HKF31" s="55"/>
      <c r="HKG31" s="55"/>
      <c r="HKH31" s="55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5"/>
      <c r="HMP31" s="55"/>
      <c r="HMQ31" s="55"/>
      <c r="HMR31" s="55"/>
      <c r="HMS31" s="55"/>
      <c r="HMT31" s="55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5"/>
      <c r="HPB31" s="55"/>
      <c r="HPC31" s="55"/>
      <c r="HPD31" s="55"/>
      <c r="HPE31" s="55"/>
      <c r="HPF31" s="55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5"/>
      <c r="HRN31" s="55"/>
      <c r="HRO31" s="55"/>
      <c r="HRP31" s="55"/>
      <c r="HRQ31" s="55"/>
      <c r="HRR31" s="55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5"/>
      <c r="HTZ31" s="55"/>
      <c r="HUA31" s="55"/>
      <c r="HUB31" s="55"/>
      <c r="HUC31" s="55"/>
      <c r="HUD31" s="55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5"/>
      <c r="HWL31" s="55"/>
      <c r="HWM31" s="55"/>
      <c r="HWN31" s="55"/>
      <c r="HWO31" s="55"/>
      <c r="HWP31" s="55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5"/>
      <c r="HYX31" s="55"/>
      <c r="HYY31" s="55"/>
      <c r="HYZ31" s="55"/>
      <c r="HZA31" s="55"/>
      <c r="HZB31" s="55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5"/>
      <c r="IBJ31" s="55"/>
      <c r="IBK31" s="55"/>
      <c r="IBL31" s="55"/>
      <c r="IBM31" s="55"/>
      <c r="IBN31" s="55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5"/>
      <c r="IDV31" s="55"/>
      <c r="IDW31" s="55"/>
      <c r="IDX31" s="55"/>
      <c r="IDY31" s="55"/>
      <c r="IDZ31" s="55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5"/>
      <c r="IGH31" s="55"/>
      <c r="IGI31" s="55"/>
      <c r="IGJ31" s="55"/>
      <c r="IGK31" s="55"/>
      <c r="IGL31" s="55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5"/>
      <c r="IIT31" s="55"/>
      <c r="IIU31" s="55"/>
      <c r="IIV31" s="55"/>
      <c r="IIW31" s="55"/>
      <c r="IIX31" s="55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5"/>
      <c r="ILF31" s="55"/>
      <c r="ILG31" s="55"/>
      <c r="ILH31" s="55"/>
      <c r="ILI31" s="55"/>
      <c r="ILJ31" s="55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5"/>
      <c r="INR31" s="55"/>
      <c r="INS31" s="55"/>
      <c r="INT31" s="55"/>
      <c r="INU31" s="55"/>
      <c r="INV31" s="55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5"/>
      <c r="IQD31" s="55"/>
      <c r="IQE31" s="55"/>
      <c r="IQF31" s="55"/>
      <c r="IQG31" s="55"/>
      <c r="IQH31" s="55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5"/>
      <c r="ISP31" s="55"/>
      <c r="ISQ31" s="55"/>
      <c r="ISR31" s="55"/>
      <c r="ISS31" s="55"/>
      <c r="IST31" s="55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5"/>
      <c r="IVB31" s="55"/>
      <c r="IVC31" s="55"/>
      <c r="IVD31" s="55"/>
      <c r="IVE31" s="55"/>
      <c r="IVF31" s="55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5"/>
      <c r="IXN31" s="55"/>
      <c r="IXO31" s="55"/>
      <c r="IXP31" s="55"/>
      <c r="IXQ31" s="55"/>
      <c r="IXR31" s="55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5"/>
      <c r="IZZ31" s="55"/>
      <c r="JAA31" s="55"/>
      <c r="JAB31" s="55"/>
      <c r="JAC31" s="55"/>
      <c r="JAD31" s="55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5"/>
      <c r="JCL31" s="55"/>
      <c r="JCM31" s="55"/>
      <c r="JCN31" s="55"/>
      <c r="JCO31" s="55"/>
      <c r="JCP31" s="55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5"/>
      <c r="JEX31" s="55"/>
      <c r="JEY31" s="55"/>
      <c r="JEZ31" s="55"/>
      <c r="JFA31" s="55"/>
      <c r="JFB31" s="55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5"/>
      <c r="JHJ31" s="55"/>
      <c r="JHK31" s="55"/>
      <c r="JHL31" s="55"/>
      <c r="JHM31" s="55"/>
      <c r="JHN31" s="55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5"/>
      <c r="JJV31" s="55"/>
      <c r="JJW31" s="55"/>
      <c r="JJX31" s="55"/>
      <c r="JJY31" s="55"/>
      <c r="JJZ31" s="55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5"/>
      <c r="JMH31" s="55"/>
      <c r="JMI31" s="55"/>
      <c r="JMJ31" s="55"/>
      <c r="JMK31" s="55"/>
      <c r="JML31" s="55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5"/>
      <c r="JOT31" s="55"/>
      <c r="JOU31" s="55"/>
      <c r="JOV31" s="55"/>
      <c r="JOW31" s="55"/>
      <c r="JOX31" s="55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5"/>
      <c r="JRF31" s="55"/>
      <c r="JRG31" s="55"/>
      <c r="JRH31" s="55"/>
      <c r="JRI31" s="55"/>
      <c r="JRJ31" s="55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5"/>
      <c r="JTR31" s="55"/>
      <c r="JTS31" s="55"/>
      <c r="JTT31" s="55"/>
      <c r="JTU31" s="55"/>
      <c r="JTV31" s="55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5"/>
      <c r="JWD31" s="55"/>
      <c r="JWE31" s="55"/>
      <c r="JWF31" s="55"/>
      <c r="JWG31" s="55"/>
      <c r="JWH31" s="55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5"/>
      <c r="JYP31" s="55"/>
      <c r="JYQ31" s="55"/>
      <c r="JYR31" s="55"/>
      <c r="JYS31" s="55"/>
      <c r="JYT31" s="55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5"/>
      <c r="KBB31" s="55"/>
      <c r="KBC31" s="55"/>
      <c r="KBD31" s="55"/>
      <c r="KBE31" s="55"/>
      <c r="KBF31" s="55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5"/>
      <c r="KDN31" s="55"/>
      <c r="KDO31" s="55"/>
      <c r="KDP31" s="55"/>
      <c r="KDQ31" s="55"/>
      <c r="KDR31" s="55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5"/>
      <c r="KFZ31" s="55"/>
      <c r="KGA31" s="55"/>
      <c r="KGB31" s="55"/>
      <c r="KGC31" s="55"/>
      <c r="KGD31" s="55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5"/>
      <c r="KIL31" s="55"/>
      <c r="KIM31" s="55"/>
      <c r="KIN31" s="55"/>
      <c r="KIO31" s="55"/>
      <c r="KIP31" s="55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5"/>
      <c r="KKX31" s="55"/>
      <c r="KKY31" s="55"/>
      <c r="KKZ31" s="55"/>
      <c r="KLA31" s="55"/>
      <c r="KLB31" s="55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5"/>
      <c r="KNJ31" s="55"/>
      <c r="KNK31" s="55"/>
      <c r="KNL31" s="55"/>
      <c r="KNM31" s="55"/>
      <c r="KNN31" s="55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5"/>
      <c r="KPV31" s="55"/>
      <c r="KPW31" s="55"/>
      <c r="KPX31" s="55"/>
      <c r="KPY31" s="55"/>
      <c r="KPZ31" s="55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5"/>
      <c r="KSH31" s="55"/>
      <c r="KSI31" s="55"/>
      <c r="KSJ31" s="55"/>
      <c r="KSK31" s="55"/>
      <c r="KSL31" s="55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5"/>
      <c r="KUT31" s="55"/>
      <c r="KUU31" s="55"/>
      <c r="KUV31" s="55"/>
      <c r="KUW31" s="55"/>
      <c r="KUX31" s="55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5"/>
      <c r="KXF31" s="55"/>
      <c r="KXG31" s="55"/>
      <c r="KXH31" s="55"/>
      <c r="KXI31" s="55"/>
      <c r="KXJ31" s="55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5"/>
      <c r="KZR31" s="55"/>
      <c r="KZS31" s="55"/>
      <c r="KZT31" s="55"/>
      <c r="KZU31" s="55"/>
      <c r="KZV31" s="55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5"/>
      <c r="LCD31" s="55"/>
      <c r="LCE31" s="55"/>
      <c r="LCF31" s="55"/>
      <c r="LCG31" s="55"/>
      <c r="LCH31" s="55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5"/>
      <c r="LEP31" s="55"/>
      <c r="LEQ31" s="55"/>
      <c r="LER31" s="55"/>
      <c r="LES31" s="55"/>
      <c r="LET31" s="55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5"/>
      <c r="LHB31" s="55"/>
      <c r="LHC31" s="55"/>
      <c r="LHD31" s="55"/>
      <c r="LHE31" s="55"/>
      <c r="LHF31" s="55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5"/>
      <c r="LJN31" s="55"/>
      <c r="LJO31" s="55"/>
      <c r="LJP31" s="55"/>
      <c r="LJQ31" s="55"/>
      <c r="LJR31" s="55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5"/>
      <c r="LLZ31" s="55"/>
      <c r="LMA31" s="55"/>
      <c r="LMB31" s="55"/>
      <c r="LMC31" s="55"/>
      <c r="LMD31" s="55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5"/>
      <c r="LOL31" s="55"/>
      <c r="LOM31" s="55"/>
      <c r="LON31" s="55"/>
      <c r="LOO31" s="55"/>
      <c r="LOP31" s="55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5"/>
      <c r="LQX31" s="55"/>
      <c r="LQY31" s="55"/>
      <c r="LQZ31" s="55"/>
      <c r="LRA31" s="55"/>
      <c r="LRB31" s="55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5"/>
      <c r="LTJ31" s="55"/>
      <c r="LTK31" s="55"/>
      <c r="LTL31" s="55"/>
      <c r="LTM31" s="55"/>
      <c r="LTN31" s="55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5"/>
      <c r="LVV31" s="55"/>
      <c r="LVW31" s="55"/>
      <c r="LVX31" s="55"/>
      <c r="LVY31" s="55"/>
      <c r="LVZ31" s="55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5"/>
      <c r="LYH31" s="55"/>
      <c r="LYI31" s="55"/>
      <c r="LYJ31" s="55"/>
      <c r="LYK31" s="55"/>
      <c r="LYL31" s="55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5"/>
      <c r="MAT31" s="55"/>
      <c r="MAU31" s="55"/>
      <c r="MAV31" s="55"/>
      <c r="MAW31" s="55"/>
      <c r="MAX31" s="55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5"/>
      <c r="MDF31" s="55"/>
      <c r="MDG31" s="55"/>
      <c r="MDH31" s="55"/>
      <c r="MDI31" s="55"/>
      <c r="MDJ31" s="55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5"/>
      <c r="MFR31" s="55"/>
      <c r="MFS31" s="55"/>
      <c r="MFT31" s="55"/>
      <c r="MFU31" s="55"/>
      <c r="MFV31" s="55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5"/>
      <c r="MID31" s="55"/>
      <c r="MIE31" s="55"/>
      <c r="MIF31" s="55"/>
      <c r="MIG31" s="55"/>
      <c r="MIH31" s="55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5"/>
      <c r="MKP31" s="55"/>
      <c r="MKQ31" s="55"/>
      <c r="MKR31" s="55"/>
      <c r="MKS31" s="55"/>
      <c r="MKT31" s="55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5"/>
      <c r="MNB31" s="55"/>
      <c r="MNC31" s="55"/>
      <c r="MND31" s="55"/>
      <c r="MNE31" s="55"/>
      <c r="MNF31" s="55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5"/>
      <c r="MPN31" s="55"/>
      <c r="MPO31" s="55"/>
      <c r="MPP31" s="55"/>
      <c r="MPQ31" s="55"/>
      <c r="MPR31" s="55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5"/>
      <c r="MRZ31" s="55"/>
      <c r="MSA31" s="55"/>
      <c r="MSB31" s="55"/>
      <c r="MSC31" s="55"/>
      <c r="MSD31" s="55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5"/>
      <c r="MUL31" s="55"/>
      <c r="MUM31" s="55"/>
      <c r="MUN31" s="55"/>
      <c r="MUO31" s="55"/>
      <c r="MUP31" s="55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5"/>
      <c r="MWX31" s="55"/>
      <c r="MWY31" s="55"/>
      <c r="MWZ31" s="55"/>
      <c r="MXA31" s="55"/>
      <c r="MXB31" s="55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5"/>
      <c r="MZJ31" s="55"/>
      <c r="MZK31" s="55"/>
      <c r="MZL31" s="55"/>
      <c r="MZM31" s="55"/>
      <c r="MZN31" s="55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5"/>
      <c r="NBV31" s="55"/>
      <c r="NBW31" s="55"/>
      <c r="NBX31" s="55"/>
      <c r="NBY31" s="55"/>
      <c r="NBZ31" s="55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5"/>
      <c r="NEH31" s="55"/>
      <c r="NEI31" s="55"/>
      <c r="NEJ31" s="55"/>
      <c r="NEK31" s="55"/>
      <c r="NEL31" s="55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5"/>
      <c r="NGT31" s="55"/>
      <c r="NGU31" s="55"/>
      <c r="NGV31" s="55"/>
      <c r="NGW31" s="55"/>
      <c r="NGX31" s="55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5"/>
      <c r="NJF31" s="55"/>
      <c r="NJG31" s="55"/>
      <c r="NJH31" s="55"/>
      <c r="NJI31" s="55"/>
      <c r="NJJ31" s="55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5"/>
      <c r="NLR31" s="55"/>
      <c r="NLS31" s="55"/>
      <c r="NLT31" s="55"/>
      <c r="NLU31" s="55"/>
      <c r="NLV31" s="55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5"/>
      <c r="NOD31" s="55"/>
      <c r="NOE31" s="55"/>
      <c r="NOF31" s="55"/>
      <c r="NOG31" s="55"/>
      <c r="NOH31" s="55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5"/>
      <c r="NQP31" s="55"/>
      <c r="NQQ31" s="55"/>
      <c r="NQR31" s="55"/>
      <c r="NQS31" s="55"/>
      <c r="NQT31" s="55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5"/>
      <c r="NTB31" s="55"/>
      <c r="NTC31" s="55"/>
      <c r="NTD31" s="55"/>
      <c r="NTE31" s="55"/>
      <c r="NTF31" s="55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5"/>
      <c r="NVN31" s="55"/>
      <c r="NVO31" s="55"/>
      <c r="NVP31" s="55"/>
      <c r="NVQ31" s="55"/>
      <c r="NVR31" s="55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5"/>
      <c r="NXZ31" s="55"/>
      <c r="NYA31" s="55"/>
      <c r="NYB31" s="55"/>
      <c r="NYC31" s="55"/>
      <c r="NYD31" s="55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5"/>
      <c r="OAL31" s="55"/>
      <c r="OAM31" s="55"/>
      <c r="OAN31" s="55"/>
      <c r="OAO31" s="55"/>
      <c r="OAP31" s="55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5"/>
      <c r="OCX31" s="55"/>
      <c r="OCY31" s="55"/>
      <c r="OCZ31" s="55"/>
      <c r="ODA31" s="55"/>
      <c r="ODB31" s="55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5"/>
      <c r="OFJ31" s="55"/>
      <c r="OFK31" s="55"/>
      <c r="OFL31" s="55"/>
      <c r="OFM31" s="55"/>
      <c r="OFN31" s="55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5"/>
      <c r="OHV31" s="55"/>
      <c r="OHW31" s="55"/>
      <c r="OHX31" s="55"/>
      <c r="OHY31" s="55"/>
      <c r="OHZ31" s="55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5"/>
      <c r="OKH31" s="55"/>
      <c r="OKI31" s="55"/>
      <c r="OKJ31" s="55"/>
      <c r="OKK31" s="55"/>
      <c r="OKL31" s="55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5"/>
      <c r="OMT31" s="55"/>
      <c r="OMU31" s="55"/>
      <c r="OMV31" s="55"/>
      <c r="OMW31" s="55"/>
      <c r="OMX31" s="55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5"/>
      <c r="OPF31" s="55"/>
      <c r="OPG31" s="55"/>
      <c r="OPH31" s="55"/>
      <c r="OPI31" s="55"/>
      <c r="OPJ31" s="55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5"/>
      <c r="ORR31" s="55"/>
      <c r="ORS31" s="55"/>
      <c r="ORT31" s="55"/>
      <c r="ORU31" s="55"/>
      <c r="ORV31" s="55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5"/>
      <c r="OUD31" s="55"/>
      <c r="OUE31" s="55"/>
      <c r="OUF31" s="55"/>
      <c r="OUG31" s="55"/>
      <c r="OUH31" s="55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5"/>
      <c r="OWP31" s="55"/>
      <c r="OWQ31" s="55"/>
      <c r="OWR31" s="55"/>
      <c r="OWS31" s="55"/>
      <c r="OWT31" s="55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5"/>
      <c r="OZB31" s="55"/>
      <c r="OZC31" s="55"/>
      <c r="OZD31" s="55"/>
      <c r="OZE31" s="55"/>
      <c r="OZF31" s="55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5"/>
      <c r="PBN31" s="55"/>
      <c r="PBO31" s="55"/>
      <c r="PBP31" s="55"/>
      <c r="PBQ31" s="55"/>
      <c r="PBR31" s="55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5"/>
      <c r="PDZ31" s="55"/>
      <c r="PEA31" s="55"/>
      <c r="PEB31" s="55"/>
      <c r="PEC31" s="55"/>
      <c r="PED31" s="55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5"/>
      <c r="PGL31" s="55"/>
      <c r="PGM31" s="55"/>
      <c r="PGN31" s="55"/>
      <c r="PGO31" s="55"/>
      <c r="PGP31" s="55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5"/>
      <c r="PIX31" s="55"/>
      <c r="PIY31" s="55"/>
      <c r="PIZ31" s="55"/>
      <c r="PJA31" s="55"/>
      <c r="PJB31" s="55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5"/>
      <c r="PLJ31" s="55"/>
      <c r="PLK31" s="55"/>
      <c r="PLL31" s="55"/>
      <c r="PLM31" s="55"/>
      <c r="PLN31" s="55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5"/>
      <c r="PNV31" s="55"/>
      <c r="PNW31" s="55"/>
      <c r="PNX31" s="55"/>
      <c r="PNY31" s="55"/>
      <c r="PNZ31" s="55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5"/>
      <c r="PQH31" s="55"/>
      <c r="PQI31" s="55"/>
      <c r="PQJ31" s="55"/>
      <c r="PQK31" s="55"/>
      <c r="PQL31" s="55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5"/>
      <c r="PST31" s="55"/>
      <c r="PSU31" s="55"/>
      <c r="PSV31" s="55"/>
      <c r="PSW31" s="55"/>
      <c r="PSX31" s="55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5"/>
      <c r="PVF31" s="55"/>
      <c r="PVG31" s="55"/>
      <c r="PVH31" s="55"/>
      <c r="PVI31" s="55"/>
      <c r="PVJ31" s="55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5"/>
      <c r="PXR31" s="55"/>
      <c r="PXS31" s="55"/>
      <c r="PXT31" s="55"/>
      <c r="PXU31" s="55"/>
      <c r="PXV31" s="55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5"/>
      <c r="QAD31" s="55"/>
      <c r="QAE31" s="55"/>
      <c r="QAF31" s="55"/>
      <c r="QAG31" s="55"/>
      <c r="QAH31" s="55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5"/>
      <c r="QCP31" s="55"/>
      <c r="QCQ31" s="55"/>
      <c r="QCR31" s="55"/>
      <c r="QCS31" s="55"/>
      <c r="QCT31" s="55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5"/>
      <c r="QFB31" s="55"/>
      <c r="QFC31" s="55"/>
      <c r="QFD31" s="55"/>
      <c r="QFE31" s="55"/>
      <c r="QFF31" s="55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5"/>
      <c r="QHN31" s="55"/>
      <c r="QHO31" s="55"/>
      <c r="QHP31" s="55"/>
      <c r="QHQ31" s="55"/>
      <c r="QHR31" s="55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5"/>
      <c r="QJZ31" s="55"/>
      <c r="QKA31" s="55"/>
      <c r="QKB31" s="55"/>
      <c r="QKC31" s="55"/>
      <c r="QKD31" s="55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5"/>
      <c r="QML31" s="55"/>
      <c r="QMM31" s="55"/>
      <c r="QMN31" s="55"/>
      <c r="QMO31" s="55"/>
      <c r="QMP31" s="55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5"/>
      <c r="QOX31" s="55"/>
      <c r="QOY31" s="55"/>
      <c r="QOZ31" s="55"/>
      <c r="QPA31" s="55"/>
      <c r="QPB31" s="55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5"/>
      <c r="QRJ31" s="55"/>
      <c r="QRK31" s="55"/>
      <c r="QRL31" s="55"/>
      <c r="QRM31" s="55"/>
      <c r="QRN31" s="55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5"/>
      <c r="QTV31" s="55"/>
      <c r="QTW31" s="55"/>
      <c r="QTX31" s="55"/>
      <c r="QTY31" s="55"/>
      <c r="QTZ31" s="55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5"/>
      <c r="QWH31" s="55"/>
      <c r="QWI31" s="55"/>
      <c r="QWJ31" s="55"/>
      <c r="QWK31" s="55"/>
      <c r="QWL31" s="55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5"/>
      <c r="QYT31" s="55"/>
      <c r="QYU31" s="55"/>
      <c r="QYV31" s="55"/>
      <c r="QYW31" s="55"/>
      <c r="QYX31" s="55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5"/>
      <c r="RBF31" s="55"/>
      <c r="RBG31" s="55"/>
      <c r="RBH31" s="55"/>
      <c r="RBI31" s="55"/>
      <c r="RBJ31" s="55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5"/>
      <c r="RDR31" s="55"/>
      <c r="RDS31" s="55"/>
      <c r="RDT31" s="55"/>
      <c r="RDU31" s="55"/>
      <c r="RDV31" s="55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5"/>
      <c r="RGD31" s="55"/>
      <c r="RGE31" s="55"/>
      <c r="RGF31" s="55"/>
      <c r="RGG31" s="55"/>
      <c r="RGH31" s="55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5"/>
      <c r="RIP31" s="55"/>
      <c r="RIQ31" s="55"/>
      <c r="RIR31" s="55"/>
      <c r="RIS31" s="55"/>
      <c r="RIT31" s="55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5"/>
      <c r="RLB31" s="55"/>
      <c r="RLC31" s="55"/>
      <c r="RLD31" s="55"/>
      <c r="RLE31" s="55"/>
      <c r="RLF31" s="55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5"/>
      <c r="RNN31" s="55"/>
      <c r="RNO31" s="55"/>
      <c r="RNP31" s="55"/>
      <c r="RNQ31" s="55"/>
      <c r="RNR31" s="55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5"/>
      <c r="RPZ31" s="55"/>
      <c r="RQA31" s="55"/>
      <c r="RQB31" s="55"/>
      <c r="RQC31" s="55"/>
      <c r="RQD31" s="55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5"/>
      <c r="RSL31" s="55"/>
      <c r="RSM31" s="55"/>
      <c r="RSN31" s="55"/>
      <c r="RSO31" s="55"/>
      <c r="RSP31" s="55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5"/>
      <c r="RUX31" s="55"/>
      <c r="RUY31" s="55"/>
      <c r="RUZ31" s="55"/>
      <c r="RVA31" s="55"/>
      <c r="RVB31" s="55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5"/>
      <c r="RXJ31" s="55"/>
      <c r="RXK31" s="55"/>
      <c r="RXL31" s="55"/>
      <c r="RXM31" s="55"/>
      <c r="RXN31" s="55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5"/>
      <c r="RZV31" s="55"/>
      <c r="RZW31" s="55"/>
      <c r="RZX31" s="55"/>
      <c r="RZY31" s="55"/>
      <c r="RZZ31" s="55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5"/>
      <c r="SCH31" s="55"/>
      <c r="SCI31" s="55"/>
      <c r="SCJ31" s="55"/>
      <c r="SCK31" s="55"/>
      <c r="SCL31" s="55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5"/>
      <c r="SET31" s="55"/>
      <c r="SEU31" s="55"/>
      <c r="SEV31" s="55"/>
      <c r="SEW31" s="55"/>
      <c r="SEX31" s="55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5"/>
      <c r="SHF31" s="55"/>
      <c r="SHG31" s="55"/>
      <c r="SHH31" s="55"/>
      <c r="SHI31" s="55"/>
      <c r="SHJ31" s="55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5"/>
      <c r="SJR31" s="55"/>
      <c r="SJS31" s="55"/>
      <c r="SJT31" s="55"/>
      <c r="SJU31" s="55"/>
      <c r="SJV31" s="55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5"/>
      <c r="SMD31" s="55"/>
      <c r="SME31" s="55"/>
      <c r="SMF31" s="55"/>
      <c r="SMG31" s="55"/>
      <c r="SMH31" s="55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5"/>
      <c r="SOP31" s="55"/>
      <c r="SOQ31" s="55"/>
      <c r="SOR31" s="55"/>
      <c r="SOS31" s="55"/>
      <c r="SOT31" s="55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5"/>
      <c r="SRB31" s="55"/>
      <c r="SRC31" s="55"/>
      <c r="SRD31" s="55"/>
      <c r="SRE31" s="55"/>
      <c r="SRF31" s="55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5"/>
      <c r="STN31" s="55"/>
      <c r="STO31" s="55"/>
      <c r="STP31" s="55"/>
      <c r="STQ31" s="55"/>
      <c r="STR31" s="55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5"/>
      <c r="SVZ31" s="55"/>
      <c r="SWA31" s="55"/>
      <c r="SWB31" s="55"/>
      <c r="SWC31" s="55"/>
      <c r="SWD31" s="55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5"/>
      <c r="SYL31" s="55"/>
      <c r="SYM31" s="55"/>
      <c r="SYN31" s="55"/>
      <c r="SYO31" s="55"/>
      <c r="SYP31" s="55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5"/>
      <c r="TAX31" s="55"/>
      <c r="TAY31" s="55"/>
      <c r="TAZ31" s="55"/>
      <c r="TBA31" s="55"/>
      <c r="TBB31" s="55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5"/>
      <c r="TDJ31" s="55"/>
      <c r="TDK31" s="55"/>
      <c r="TDL31" s="55"/>
      <c r="TDM31" s="55"/>
      <c r="TDN31" s="55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5"/>
      <c r="TFV31" s="55"/>
      <c r="TFW31" s="55"/>
      <c r="TFX31" s="55"/>
      <c r="TFY31" s="55"/>
      <c r="TFZ31" s="55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5"/>
      <c r="TIH31" s="55"/>
      <c r="TII31" s="55"/>
      <c r="TIJ31" s="55"/>
      <c r="TIK31" s="55"/>
      <c r="TIL31" s="55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5"/>
      <c r="TKT31" s="55"/>
      <c r="TKU31" s="55"/>
      <c r="TKV31" s="55"/>
      <c r="TKW31" s="55"/>
      <c r="TKX31" s="55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5"/>
      <c r="TNF31" s="55"/>
      <c r="TNG31" s="55"/>
      <c r="TNH31" s="55"/>
      <c r="TNI31" s="55"/>
      <c r="TNJ31" s="55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5"/>
      <c r="TPR31" s="55"/>
      <c r="TPS31" s="55"/>
      <c r="TPT31" s="55"/>
      <c r="TPU31" s="55"/>
      <c r="TPV31" s="55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5"/>
      <c r="TSD31" s="55"/>
      <c r="TSE31" s="55"/>
      <c r="TSF31" s="55"/>
      <c r="TSG31" s="55"/>
      <c r="TSH31" s="55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5"/>
      <c r="TUP31" s="55"/>
      <c r="TUQ31" s="55"/>
      <c r="TUR31" s="55"/>
      <c r="TUS31" s="55"/>
      <c r="TUT31" s="55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5"/>
      <c r="TXB31" s="55"/>
      <c r="TXC31" s="55"/>
      <c r="TXD31" s="55"/>
      <c r="TXE31" s="55"/>
      <c r="TXF31" s="55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5"/>
      <c r="TZN31" s="55"/>
      <c r="TZO31" s="55"/>
      <c r="TZP31" s="55"/>
      <c r="TZQ31" s="55"/>
      <c r="TZR31" s="55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5"/>
      <c r="UBZ31" s="55"/>
      <c r="UCA31" s="55"/>
      <c r="UCB31" s="55"/>
      <c r="UCC31" s="55"/>
      <c r="UCD31" s="55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5"/>
      <c r="UEL31" s="55"/>
      <c r="UEM31" s="55"/>
      <c r="UEN31" s="55"/>
      <c r="UEO31" s="55"/>
      <c r="UEP31" s="55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5"/>
      <c r="UGX31" s="55"/>
      <c r="UGY31" s="55"/>
      <c r="UGZ31" s="55"/>
      <c r="UHA31" s="55"/>
      <c r="UHB31" s="55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5"/>
      <c r="UJJ31" s="55"/>
      <c r="UJK31" s="55"/>
      <c r="UJL31" s="55"/>
      <c r="UJM31" s="55"/>
      <c r="UJN31" s="55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5"/>
      <c r="ULV31" s="55"/>
      <c r="ULW31" s="55"/>
      <c r="ULX31" s="55"/>
      <c r="ULY31" s="55"/>
      <c r="ULZ31" s="55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5"/>
      <c r="UOH31" s="55"/>
      <c r="UOI31" s="55"/>
      <c r="UOJ31" s="55"/>
      <c r="UOK31" s="55"/>
      <c r="UOL31" s="55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5"/>
      <c r="UQT31" s="55"/>
      <c r="UQU31" s="55"/>
      <c r="UQV31" s="55"/>
      <c r="UQW31" s="55"/>
      <c r="UQX31" s="55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5"/>
      <c r="UTF31" s="55"/>
      <c r="UTG31" s="55"/>
      <c r="UTH31" s="55"/>
      <c r="UTI31" s="55"/>
      <c r="UTJ31" s="55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5"/>
      <c r="UVR31" s="55"/>
      <c r="UVS31" s="55"/>
      <c r="UVT31" s="55"/>
      <c r="UVU31" s="55"/>
      <c r="UVV31" s="55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5"/>
      <c r="UYD31" s="55"/>
      <c r="UYE31" s="55"/>
      <c r="UYF31" s="55"/>
      <c r="UYG31" s="55"/>
      <c r="UYH31" s="55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5"/>
      <c r="VAP31" s="55"/>
      <c r="VAQ31" s="55"/>
      <c r="VAR31" s="55"/>
      <c r="VAS31" s="55"/>
      <c r="VAT31" s="55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5"/>
      <c r="VDB31" s="55"/>
      <c r="VDC31" s="55"/>
      <c r="VDD31" s="55"/>
      <c r="VDE31" s="55"/>
      <c r="VDF31" s="55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5"/>
      <c r="VFN31" s="55"/>
      <c r="VFO31" s="55"/>
      <c r="VFP31" s="55"/>
      <c r="VFQ31" s="55"/>
      <c r="VFR31" s="55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5"/>
      <c r="VHZ31" s="55"/>
      <c r="VIA31" s="55"/>
      <c r="VIB31" s="55"/>
      <c r="VIC31" s="55"/>
      <c r="VID31" s="55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5"/>
      <c r="VKL31" s="55"/>
      <c r="VKM31" s="55"/>
      <c r="VKN31" s="55"/>
      <c r="VKO31" s="55"/>
      <c r="VKP31" s="55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5"/>
      <c r="VMX31" s="55"/>
      <c r="VMY31" s="55"/>
      <c r="VMZ31" s="55"/>
      <c r="VNA31" s="55"/>
      <c r="VNB31" s="55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5"/>
      <c r="VPJ31" s="55"/>
      <c r="VPK31" s="55"/>
      <c r="VPL31" s="55"/>
      <c r="VPM31" s="55"/>
      <c r="VPN31" s="55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5"/>
      <c r="VRV31" s="55"/>
      <c r="VRW31" s="55"/>
      <c r="VRX31" s="55"/>
      <c r="VRY31" s="55"/>
      <c r="VRZ31" s="55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5"/>
      <c r="VUH31" s="55"/>
      <c r="VUI31" s="55"/>
      <c r="VUJ31" s="55"/>
      <c r="VUK31" s="55"/>
      <c r="VUL31" s="55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5"/>
      <c r="VWT31" s="55"/>
      <c r="VWU31" s="55"/>
      <c r="VWV31" s="55"/>
      <c r="VWW31" s="55"/>
      <c r="VWX31" s="55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5"/>
      <c r="VZF31" s="55"/>
      <c r="VZG31" s="55"/>
      <c r="VZH31" s="55"/>
      <c r="VZI31" s="55"/>
      <c r="VZJ31" s="55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5"/>
      <c r="WBR31" s="55"/>
      <c r="WBS31" s="55"/>
      <c r="WBT31" s="55"/>
      <c r="WBU31" s="55"/>
      <c r="WBV31" s="55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5"/>
      <c r="WED31" s="55"/>
      <c r="WEE31" s="55"/>
      <c r="WEF31" s="55"/>
      <c r="WEG31" s="55"/>
      <c r="WEH31" s="55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5"/>
      <c r="WGP31" s="55"/>
      <c r="WGQ31" s="55"/>
      <c r="WGR31" s="55"/>
      <c r="WGS31" s="55"/>
      <c r="WGT31" s="55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5"/>
      <c r="WJB31" s="55"/>
      <c r="WJC31" s="55"/>
      <c r="WJD31" s="55"/>
      <c r="WJE31" s="55"/>
      <c r="WJF31" s="55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5"/>
      <c r="WLN31" s="55"/>
      <c r="WLO31" s="55"/>
      <c r="WLP31" s="55"/>
      <c r="WLQ31" s="55"/>
      <c r="WLR31" s="55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5"/>
      <c r="WNZ31" s="55"/>
      <c r="WOA31" s="55"/>
      <c r="WOB31" s="55"/>
      <c r="WOC31" s="55"/>
      <c r="WOD31" s="55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5"/>
      <c r="WQL31" s="55"/>
      <c r="WQM31" s="55"/>
      <c r="WQN31" s="55"/>
      <c r="WQO31" s="55"/>
      <c r="WQP31" s="55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5"/>
      <c r="WSX31" s="55"/>
      <c r="WSY31" s="55"/>
      <c r="WSZ31" s="55"/>
      <c r="WTA31" s="55"/>
      <c r="WTB31" s="55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5"/>
      <c r="WVJ31" s="55"/>
      <c r="WVK31" s="55"/>
      <c r="WVL31" s="55"/>
      <c r="WVM31" s="55"/>
      <c r="WVN31" s="55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5"/>
      <c r="WXV31" s="55"/>
      <c r="WXW31" s="55"/>
      <c r="WXX31" s="55"/>
      <c r="WXY31" s="55"/>
      <c r="WXZ31" s="55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5"/>
      <c r="XAH31" s="55"/>
      <c r="XAI31" s="55"/>
      <c r="XAJ31" s="55"/>
      <c r="XAK31" s="55"/>
      <c r="XAL31" s="55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5"/>
      <c r="XCT31" s="55"/>
      <c r="XCU31" s="55"/>
      <c r="XCV31" s="55"/>
      <c r="XCW31" s="55"/>
      <c r="XCX31" s="55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s="24" customFormat="1" ht="18.95" customHeight="1" x14ac:dyDescent="0.2">
      <c r="A32" s="80">
        <v>3</v>
      </c>
      <c r="B32" s="80"/>
      <c r="C32" s="80"/>
      <c r="D32" s="80"/>
      <c r="E32" s="80"/>
      <c r="F32" s="80"/>
      <c r="G32" s="99" t="s">
        <v>162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55"/>
      <c r="BN32" s="55"/>
      <c r="BO32" s="55"/>
      <c r="BP32" s="55"/>
      <c r="BQ32" s="55"/>
      <c r="BR32" s="55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5"/>
      <c r="DZ32" s="55"/>
      <c r="EA32" s="55"/>
      <c r="EB32" s="55"/>
      <c r="EC32" s="55"/>
      <c r="ED32" s="55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5"/>
      <c r="GL32" s="55"/>
      <c r="GM32" s="55"/>
      <c r="GN32" s="55"/>
      <c r="GO32" s="55"/>
      <c r="GP32" s="55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5"/>
      <c r="IX32" s="55"/>
      <c r="IY32" s="55"/>
      <c r="IZ32" s="55"/>
      <c r="JA32" s="55"/>
      <c r="JB32" s="55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5"/>
      <c r="LJ32" s="55"/>
      <c r="LK32" s="55"/>
      <c r="LL32" s="55"/>
      <c r="LM32" s="55"/>
      <c r="LN32" s="55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5"/>
      <c r="NV32" s="55"/>
      <c r="NW32" s="55"/>
      <c r="NX32" s="55"/>
      <c r="NY32" s="55"/>
      <c r="NZ32" s="55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5"/>
      <c r="QH32" s="55"/>
      <c r="QI32" s="55"/>
      <c r="QJ32" s="55"/>
      <c r="QK32" s="55"/>
      <c r="QL32" s="55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5"/>
      <c r="ST32" s="55"/>
      <c r="SU32" s="55"/>
      <c r="SV32" s="55"/>
      <c r="SW32" s="55"/>
      <c r="SX32" s="55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5"/>
      <c r="VF32" s="55"/>
      <c r="VG32" s="55"/>
      <c r="VH32" s="55"/>
      <c r="VI32" s="55"/>
      <c r="VJ32" s="55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5"/>
      <c r="XR32" s="55"/>
      <c r="XS32" s="55"/>
      <c r="XT32" s="55"/>
      <c r="XU32" s="55"/>
      <c r="XV32" s="55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5"/>
      <c r="AAD32" s="55"/>
      <c r="AAE32" s="55"/>
      <c r="AAF32" s="55"/>
      <c r="AAG32" s="55"/>
      <c r="AAH32" s="55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5"/>
      <c r="ACP32" s="55"/>
      <c r="ACQ32" s="55"/>
      <c r="ACR32" s="55"/>
      <c r="ACS32" s="55"/>
      <c r="ACT32" s="55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5"/>
      <c r="AFB32" s="55"/>
      <c r="AFC32" s="55"/>
      <c r="AFD32" s="55"/>
      <c r="AFE32" s="55"/>
      <c r="AFF32" s="55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5"/>
      <c r="AHN32" s="55"/>
      <c r="AHO32" s="55"/>
      <c r="AHP32" s="55"/>
      <c r="AHQ32" s="55"/>
      <c r="AHR32" s="55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5"/>
      <c r="AJZ32" s="55"/>
      <c r="AKA32" s="55"/>
      <c r="AKB32" s="55"/>
      <c r="AKC32" s="55"/>
      <c r="AKD32" s="55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5"/>
      <c r="AML32" s="55"/>
      <c r="AMM32" s="55"/>
      <c r="AMN32" s="55"/>
      <c r="AMO32" s="55"/>
      <c r="AMP32" s="55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5"/>
      <c r="AOX32" s="55"/>
      <c r="AOY32" s="55"/>
      <c r="AOZ32" s="55"/>
      <c r="APA32" s="55"/>
      <c r="APB32" s="55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5"/>
      <c r="ARJ32" s="55"/>
      <c r="ARK32" s="55"/>
      <c r="ARL32" s="55"/>
      <c r="ARM32" s="55"/>
      <c r="ARN32" s="55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5"/>
      <c r="ATV32" s="55"/>
      <c r="ATW32" s="55"/>
      <c r="ATX32" s="55"/>
      <c r="ATY32" s="55"/>
      <c r="ATZ32" s="55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5"/>
      <c r="AWH32" s="55"/>
      <c r="AWI32" s="55"/>
      <c r="AWJ32" s="55"/>
      <c r="AWK32" s="55"/>
      <c r="AWL32" s="55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5"/>
      <c r="AYT32" s="55"/>
      <c r="AYU32" s="55"/>
      <c r="AYV32" s="55"/>
      <c r="AYW32" s="55"/>
      <c r="AYX32" s="55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5"/>
      <c r="BBF32" s="55"/>
      <c r="BBG32" s="55"/>
      <c r="BBH32" s="55"/>
      <c r="BBI32" s="55"/>
      <c r="BBJ32" s="55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5"/>
      <c r="BDR32" s="55"/>
      <c r="BDS32" s="55"/>
      <c r="BDT32" s="55"/>
      <c r="BDU32" s="55"/>
      <c r="BDV32" s="55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5"/>
      <c r="BGD32" s="55"/>
      <c r="BGE32" s="55"/>
      <c r="BGF32" s="55"/>
      <c r="BGG32" s="55"/>
      <c r="BGH32" s="55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5"/>
      <c r="BIP32" s="55"/>
      <c r="BIQ32" s="55"/>
      <c r="BIR32" s="55"/>
      <c r="BIS32" s="55"/>
      <c r="BIT32" s="55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5"/>
      <c r="BLB32" s="55"/>
      <c r="BLC32" s="55"/>
      <c r="BLD32" s="55"/>
      <c r="BLE32" s="55"/>
      <c r="BLF32" s="55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5"/>
      <c r="BNN32" s="55"/>
      <c r="BNO32" s="55"/>
      <c r="BNP32" s="55"/>
      <c r="BNQ32" s="55"/>
      <c r="BNR32" s="55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5"/>
      <c r="BPZ32" s="55"/>
      <c r="BQA32" s="55"/>
      <c r="BQB32" s="55"/>
      <c r="BQC32" s="55"/>
      <c r="BQD32" s="55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5"/>
      <c r="BSL32" s="55"/>
      <c r="BSM32" s="55"/>
      <c r="BSN32" s="55"/>
      <c r="BSO32" s="55"/>
      <c r="BSP32" s="55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5"/>
      <c r="BUX32" s="55"/>
      <c r="BUY32" s="55"/>
      <c r="BUZ32" s="55"/>
      <c r="BVA32" s="55"/>
      <c r="BVB32" s="55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5"/>
      <c r="BXJ32" s="55"/>
      <c r="BXK32" s="55"/>
      <c r="BXL32" s="55"/>
      <c r="BXM32" s="55"/>
      <c r="BXN32" s="55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5"/>
      <c r="BZV32" s="55"/>
      <c r="BZW32" s="55"/>
      <c r="BZX32" s="55"/>
      <c r="BZY32" s="55"/>
      <c r="BZZ32" s="55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5"/>
      <c r="CCH32" s="55"/>
      <c r="CCI32" s="55"/>
      <c r="CCJ32" s="55"/>
      <c r="CCK32" s="55"/>
      <c r="CCL32" s="55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5"/>
      <c r="CET32" s="55"/>
      <c r="CEU32" s="55"/>
      <c r="CEV32" s="55"/>
      <c r="CEW32" s="55"/>
      <c r="CEX32" s="55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5"/>
      <c r="CHF32" s="55"/>
      <c r="CHG32" s="55"/>
      <c r="CHH32" s="55"/>
      <c r="CHI32" s="55"/>
      <c r="CHJ32" s="55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5"/>
      <c r="CJR32" s="55"/>
      <c r="CJS32" s="55"/>
      <c r="CJT32" s="55"/>
      <c r="CJU32" s="55"/>
      <c r="CJV32" s="55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5"/>
      <c r="CMD32" s="55"/>
      <c r="CME32" s="55"/>
      <c r="CMF32" s="55"/>
      <c r="CMG32" s="55"/>
      <c r="CMH32" s="55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5"/>
      <c r="COP32" s="55"/>
      <c r="COQ32" s="55"/>
      <c r="COR32" s="55"/>
      <c r="COS32" s="55"/>
      <c r="COT32" s="55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5"/>
      <c r="CRB32" s="55"/>
      <c r="CRC32" s="55"/>
      <c r="CRD32" s="55"/>
      <c r="CRE32" s="55"/>
      <c r="CRF32" s="55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5"/>
      <c r="CTN32" s="55"/>
      <c r="CTO32" s="55"/>
      <c r="CTP32" s="55"/>
      <c r="CTQ32" s="55"/>
      <c r="CTR32" s="55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5"/>
      <c r="CVZ32" s="55"/>
      <c r="CWA32" s="55"/>
      <c r="CWB32" s="55"/>
      <c r="CWC32" s="55"/>
      <c r="CWD32" s="55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5"/>
      <c r="CYL32" s="55"/>
      <c r="CYM32" s="55"/>
      <c r="CYN32" s="55"/>
      <c r="CYO32" s="55"/>
      <c r="CYP32" s="55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5"/>
      <c r="DAX32" s="55"/>
      <c r="DAY32" s="55"/>
      <c r="DAZ32" s="55"/>
      <c r="DBA32" s="55"/>
      <c r="DBB32" s="55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5"/>
      <c r="DDJ32" s="55"/>
      <c r="DDK32" s="55"/>
      <c r="DDL32" s="55"/>
      <c r="DDM32" s="55"/>
      <c r="DDN32" s="55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5"/>
      <c r="DFV32" s="55"/>
      <c r="DFW32" s="55"/>
      <c r="DFX32" s="55"/>
      <c r="DFY32" s="55"/>
      <c r="DFZ32" s="55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5"/>
      <c r="DIH32" s="55"/>
      <c r="DII32" s="55"/>
      <c r="DIJ32" s="55"/>
      <c r="DIK32" s="55"/>
      <c r="DIL32" s="55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5"/>
      <c r="DKT32" s="55"/>
      <c r="DKU32" s="55"/>
      <c r="DKV32" s="55"/>
      <c r="DKW32" s="55"/>
      <c r="DKX32" s="55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5"/>
      <c r="DNF32" s="55"/>
      <c r="DNG32" s="55"/>
      <c r="DNH32" s="55"/>
      <c r="DNI32" s="55"/>
      <c r="DNJ32" s="55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5"/>
      <c r="DPR32" s="55"/>
      <c r="DPS32" s="55"/>
      <c r="DPT32" s="55"/>
      <c r="DPU32" s="55"/>
      <c r="DPV32" s="55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5"/>
      <c r="DSD32" s="55"/>
      <c r="DSE32" s="55"/>
      <c r="DSF32" s="55"/>
      <c r="DSG32" s="55"/>
      <c r="DSH32" s="55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5"/>
      <c r="DUP32" s="55"/>
      <c r="DUQ32" s="55"/>
      <c r="DUR32" s="55"/>
      <c r="DUS32" s="55"/>
      <c r="DUT32" s="55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5"/>
      <c r="DXB32" s="55"/>
      <c r="DXC32" s="55"/>
      <c r="DXD32" s="55"/>
      <c r="DXE32" s="55"/>
      <c r="DXF32" s="55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5"/>
      <c r="DZN32" s="55"/>
      <c r="DZO32" s="55"/>
      <c r="DZP32" s="55"/>
      <c r="DZQ32" s="55"/>
      <c r="DZR32" s="55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5"/>
      <c r="EBZ32" s="55"/>
      <c r="ECA32" s="55"/>
      <c r="ECB32" s="55"/>
      <c r="ECC32" s="55"/>
      <c r="ECD32" s="55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5"/>
      <c r="EEL32" s="55"/>
      <c r="EEM32" s="55"/>
      <c r="EEN32" s="55"/>
      <c r="EEO32" s="55"/>
      <c r="EEP32" s="55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5"/>
      <c r="EGX32" s="55"/>
      <c r="EGY32" s="55"/>
      <c r="EGZ32" s="55"/>
      <c r="EHA32" s="55"/>
      <c r="EHB32" s="55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5"/>
      <c r="EJJ32" s="55"/>
      <c r="EJK32" s="55"/>
      <c r="EJL32" s="55"/>
      <c r="EJM32" s="55"/>
      <c r="EJN32" s="55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5"/>
      <c r="ELV32" s="55"/>
      <c r="ELW32" s="55"/>
      <c r="ELX32" s="55"/>
      <c r="ELY32" s="55"/>
      <c r="ELZ32" s="55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5"/>
      <c r="EOH32" s="55"/>
      <c r="EOI32" s="55"/>
      <c r="EOJ32" s="55"/>
      <c r="EOK32" s="55"/>
      <c r="EOL32" s="55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5"/>
      <c r="EQT32" s="55"/>
      <c r="EQU32" s="55"/>
      <c r="EQV32" s="55"/>
      <c r="EQW32" s="55"/>
      <c r="EQX32" s="55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5"/>
      <c r="ETF32" s="55"/>
      <c r="ETG32" s="55"/>
      <c r="ETH32" s="55"/>
      <c r="ETI32" s="55"/>
      <c r="ETJ32" s="55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5"/>
      <c r="EVR32" s="55"/>
      <c r="EVS32" s="55"/>
      <c r="EVT32" s="55"/>
      <c r="EVU32" s="55"/>
      <c r="EVV32" s="55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5"/>
      <c r="EYD32" s="55"/>
      <c r="EYE32" s="55"/>
      <c r="EYF32" s="55"/>
      <c r="EYG32" s="55"/>
      <c r="EYH32" s="55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5"/>
      <c r="FAP32" s="55"/>
      <c r="FAQ32" s="55"/>
      <c r="FAR32" s="55"/>
      <c r="FAS32" s="55"/>
      <c r="FAT32" s="55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5"/>
      <c r="FDB32" s="55"/>
      <c r="FDC32" s="55"/>
      <c r="FDD32" s="55"/>
      <c r="FDE32" s="55"/>
      <c r="FDF32" s="55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5"/>
      <c r="FFN32" s="55"/>
      <c r="FFO32" s="55"/>
      <c r="FFP32" s="55"/>
      <c r="FFQ32" s="55"/>
      <c r="FFR32" s="55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5"/>
      <c r="FHZ32" s="55"/>
      <c r="FIA32" s="55"/>
      <c r="FIB32" s="55"/>
      <c r="FIC32" s="55"/>
      <c r="FID32" s="55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5"/>
      <c r="FKL32" s="55"/>
      <c r="FKM32" s="55"/>
      <c r="FKN32" s="55"/>
      <c r="FKO32" s="55"/>
      <c r="FKP32" s="55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5"/>
      <c r="FMX32" s="55"/>
      <c r="FMY32" s="55"/>
      <c r="FMZ32" s="55"/>
      <c r="FNA32" s="55"/>
      <c r="FNB32" s="55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5"/>
      <c r="FPJ32" s="55"/>
      <c r="FPK32" s="55"/>
      <c r="FPL32" s="55"/>
      <c r="FPM32" s="55"/>
      <c r="FPN32" s="55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5"/>
      <c r="FRV32" s="55"/>
      <c r="FRW32" s="55"/>
      <c r="FRX32" s="55"/>
      <c r="FRY32" s="55"/>
      <c r="FRZ32" s="55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5"/>
      <c r="FUH32" s="55"/>
      <c r="FUI32" s="55"/>
      <c r="FUJ32" s="55"/>
      <c r="FUK32" s="55"/>
      <c r="FUL32" s="55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5"/>
      <c r="FWT32" s="55"/>
      <c r="FWU32" s="55"/>
      <c r="FWV32" s="55"/>
      <c r="FWW32" s="55"/>
      <c r="FWX32" s="55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5"/>
      <c r="FZF32" s="55"/>
      <c r="FZG32" s="55"/>
      <c r="FZH32" s="55"/>
      <c r="FZI32" s="55"/>
      <c r="FZJ32" s="55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5"/>
      <c r="GBR32" s="55"/>
      <c r="GBS32" s="55"/>
      <c r="GBT32" s="55"/>
      <c r="GBU32" s="55"/>
      <c r="GBV32" s="55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5"/>
      <c r="GED32" s="55"/>
      <c r="GEE32" s="55"/>
      <c r="GEF32" s="55"/>
      <c r="GEG32" s="55"/>
      <c r="GEH32" s="55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5"/>
      <c r="GGP32" s="55"/>
      <c r="GGQ32" s="55"/>
      <c r="GGR32" s="55"/>
      <c r="GGS32" s="55"/>
      <c r="GGT32" s="55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5"/>
      <c r="GJB32" s="55"/>
      <c r="GJC32" s="55"/>
      <c r="GJD32" s="55"/>
      <c r="GJE32" s="55"/>
      <c r="GJF32" s="55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5"/>
      <c r="GLN32" s="55"/>
      <c r="GLO32" s="55"/>
      <c r="GLP32" s="55"/>
      <c r="GLQ32" s="55"/>
      <c r="GLR32" s="55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5"/>
      <c r="GNZ32" s="55"/>
      <c r="GOA32" s="55"/>
      <c r="GOB32" s="55"/>
      <c r="GOC32" s="55"/>
      <c r="GOD32" s="55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5"/>
      <c r="GQL32" s="55"/>
      <c r="GQM32" s="55"/>
      <c r="GQN32" s="55"/>
      <c r="GQO32" s="55"/>
      <c r="GQP32" s="55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5"/>
      <c r="GSX32" s="55"/>
      <c r="GSY32" s="55"/>
      <c r="GSZ32" s="55"/>
      <c r="GTA32" s="55"/>
      <c r="GTB32" s="55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5"/>
      <c r="GVJ32" s="55"/>
      <c r="GVK32" s="55"/>
      <c r="GVL32" s="55"/>
      <c r="GVM32" s="55"/>
      <c r="GVN32" s="55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5"/>
      <c r="GXV32" s="55"/>
      <c r="GXW32" s="55"/>
      <c r="GXX32" s="55"/>
      <c r="GXY32" s="55"/>
      <c r="GXZ32" s="55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5"/>
      <c r="HAH32" s="55"/>
      <c r="HAI32" s="55"/>
      <c r="HAJ32" s="55"/>
      <c r="HAK32" s="55"/>
      <c r="HAL32" s="55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5"/>
      <c r="HCT32" s="55"/>
      <c r="HCU32" s="55"/>
      <c r="HCV32" s="55"/>
      <c r="HCW32" s="55"/>
      <c r="HCX32" s="55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5"/>
      <c r="HFF32" s="55"/>
      <c r="HFG32" s="55"/>
      <c r="HFH32" s="55"/>
      <c r="HFI32" s="55"/>
      <c r="HFJ32" s="55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5"/>
      <c r="HHR32" s="55"/>
      <c r="HHS32" s="55"/>
      <c r="HHT32" s="55"/>
      <c r="HHU32" s="55"/>
      <c r="HHV32" s="55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5"/>
      <c r="HKD32" s="55"/>
      <c r="HKE32" s="55"/>
      <c r="HKF32" s="55"/>
      <c r="HKG32" s="55"/>
      <c r="HKH32" s="55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5"/>
      <c r="HMP32" s="55"/>
      <c r="HMQ32" s="55"/>
      <c r="HMR32" s="55"/>
      <c r="HMS32" s="55"/>
      <c r="HMT32" s="55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5"/>
      <c r="HPB32" s="55"/>
      <c r="HPC32" s="55"/>
      <c r="HPD32" s="55"/>
      <c r="HPE32" s="55"/>
      <c r="HPF32" s="55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5"/>
      <c r="HRN32" s="55"/>
      <c r="HRO32" s="55"/>
      <c r="HRP32" s="55"/>
      <c r="HRQ32" s="55"/>
      <c r="HRR32" s="55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5"/>
      <c r="HTZ32" s="55"/>
      <c r="HUA32" s="55"/>
      <c r="HUB32" s="55"/>
      <c r="HUC32" s="55"/>
      <c r="HUD32" s="55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5"/>
      <c r="HWL32" s="55"/>
      <c r="HWM32" s="55"/>
      <c r="HWN32" s="55"/>
      <c r="HWO32" s="55"/>
      <c r="HWP32" s="55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5"/>
      <c r="HYX32" s="55"/>
      <c r="HYY32" s="55"/>
      <c r="HYZ32" s="55"/>
      <c r="HZA32" s="55"/>
      <c r="HZB32" s="55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5"/>
      <c r="IBJ32" s="55"/>
      <c r="IBK32" s="55"/>
      <c r="IBL32" s="55"/>
      <c r="IBM32" s="55"/>
      <c r="IBN32" s="55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5"/>
      <c r="IDV32" s="55"/>
      <c r="IDW32" s="55"/>
      <c r="IDX32" s="55"/>
      <c r="IDY32" s="55"/>
      <c r="IDZ32" s="55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5"/>
      <c r="IGH32" s="55"/>
      <c r="IGI32" s="55"/>
      <c r="IGJ32" s="55"/>
      <c r="IGK32" s="55"/>
      <c r="IGL32" s="55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5"/>
      <c r="IIT32" s="55"/>
      <c r="IIU32" s="55"/>
      <c r="IIV32" s="55"/>
      <c r="IIW32" s="55"/>
      <c r="IIX32" s="55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5"/>
      <c r="ILF32" s="55"/>
      <c r="ILG32" s="55"/>
      <c r="ILH32" s="55"/>
      <c r="ILI32" s="55"/>
      <c r="ILJ32" s="55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5"/>
      <c r="INR32" s="55"/>
      <c r="INS32" s="55"/>
      <c r="INT32" s="55"/>
      <c r="INU32" s="55"/>
      <c r="INV32" s="55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5"/>
      <c r="IQD32" s="55"/>
      <c r="IQE32" s="55"/>
      <c r="IQF32" s="55"/>
      <c r="IQG32" s="55"/>
      <c r="IQH32" s="55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5"/>
      <c r="ISP32" s="55"/>
      <c r="ISQ32" s="55"/>
      <c r="ISR32" s="55"/>
      <c r="ISS32" s="55"/>
      <c r="IST32" s="55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5"/>
      <c r="IVB32" s="55"/>
      <c r="IVC32" s="55"/>
      <c r="IVD32" s="55"/>
      <c r="IVE32" s="55"/>
      <c r="IVF32" s="55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5"/>
      <c r="IXN32" s="55"/>
      <c r="IXO32" s="55"/>
      <c r="IXP32" s="55"/>
      <c r="IXQ32" s="55"/>
      <c r="IXR32" s="55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5"/>
      <c r="IZZ32" s="55"/>
      <c r="JAA32" s="55"/>
      <c r="JAB32" s="55"/>
      <c r="JAC32" s="55"/>
      <c r="JAD32" s="55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5"/>
      <c r="JCL32" s="55"/>
      <c r="JCM32" s="55"/>
      <c r="JCN32" s="55"/>
      <c r="JCO32" s="55"/>
      <c r="JCP32" s="55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5"/>
      <c r="JEX32" s="55"/>
      <c r="JEY32" s="55"/>
      <c r="JEZ32" s="55"/>
      <c r="JFA32" s="55"/>
      <c r="JFB32" s="55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5"/>
      <c r="JHJ32" s="55"/>
      <c r="JHK32" s="55"/>
      <c r="JHL32" s="55"/>
      <c r="JHM32" s="55"/>
      <c r="JHN32" s="55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5"/>
      <c r="JJV32" s="55"/>
      <c r="JJW32" s="55"/>
      <c r="JJX32" s="55"/>
      <c r="JJY32" s="55"/>
      <c r="JJZ32" s="55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5"/>
      <c r="JMH32" s="55"/>
      <c r="JMI32" s="55"/>
      <c r="JMJ32" s="55"/>
      <c r="JMK32" s="55"/>
      <c r="JML32" s="55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5"/>
      <c r="JOT32" s="55"/>
      <c r="JOU32" s="55"/>
      <c r="JOV32" s="55"/>
      <c r="JOW32" s="55"/>
      <c r="JOX32" s="55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5"/>
      <c r="JRF32" s="55"/>
      <c r="JRG32" s="55"/>
      <c r="JRH32" s="55"/>
      <c r="JRI32" s="55"/>
      <c r="JRJ32" s="55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5"/>
      <c r="JTR32" s="55"/>
      <c r="JTS32" s="55"/>
      <c r="JTT32" s="55"/>
      <c r="JTU32" s="55"/>
      <c r="JTV32" s="55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5"/>
      <c r="JWD32" s="55"/>
      <c r="JWE32" s="55"/>
      <c r="JWF32" s="55"/>
      <c r="JWG32" s="55"/>
      <c r="JWH32" s="55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5"/>
      <c r="JYP32" s="55"/>
      <c r="JYQ32" s="55"/>
      <c r="JYR32" s="55"/>
      <c r="JYS32" s="55"/>
      <c r="JYT32" s="55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5"/>
      <c r="KBB32" s="55"/>
      <c r="KBC32" s="55"/>
      <c r="KBD32" s="55"/>
      <c r="KBE32" s="55"/>
      <c r="KBF32" s="55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5"/>
      <c r="KDN32" s="55"/>
      <c r="KDO32" s="55"/>
      <c r="KDP32" s="55"/>
      <c r="KDQ32" s="55"/>
      <c r="KDR32" s="55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5"/>
      <c r="KFZ32" s="55"/>
      <c r="KGA32" s="55"/>
      <c r="KGB32" s="55"/>
      <c r="KGC32" s="55"/>
      <c r="KGD32" s="55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5"/>
      <c r="KIL32" s="55"/>
      <c r="KIM32" s="55"/>
      <c r="KIN32" s="55"/>
      <c r="KIO32" s="55"/>
      <c r="KIP32" s="55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5"/>
      <c r="KKX32" s="55"/>
      <c r="KKY32" s="55"/>
      <c r="KKZ32" s="55"/>
      <c r="KLA32" s="55"/>
      <c r="KLB32" s="55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5"/>
      <c r="KNJ32" s="55"/>
      <c r="KNK32" s="55"/>
      <c r="KNL32" s="55"/>
      <c r="KNM32" s="55"/>
      <c r="KNN32" s="55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5"/>
      <c r="KPV32" s="55"/>
      <c r="KPW32" s="55"/>
      <c r="KPX32" s="55"/>
      <c r="KPY32" s="55"/>
      <c r="KPZ32" s="55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5"/>
      <c r="KSH32" s="55"/>
      <c r="KSI32" s="55"/>
      <c r="KSJ32" s="55"/>
      <c r="KSK32" s="55"/>
      <c r="KSL32" s="55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5"/>
      <c r="KUT32" s="55"/>
      <c r="KUU32" s="55"/>
      <c r="KUV32" s="55"/>
      <c r="KUW32" s="55"/>
      <c r="KUX32" s="55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5"/>
      <c r="KXF32" s="55"/>
      <c r="KXG32" s="55"/>
      <c r="KXH32" s="55"/>
      <c r="KXI32" s="55"/>
      <c r="KXJ32" s="55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5"/>
      <c r="KZR32" s="55"/>
      <c r="KZS32" s="55"/>
      <c r="KZT32" s="55"/>
      <c r="KZU32" s="55"/>
      <c r="KZV32" s="55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5"/>
      <c r="LCD32" s="55"/>
      <c r="LCE32" s="55"/>
      <c r="LCF32" s="55"/>
      <c r="LCG32" s="55"/>
      <c r="LCH32" s="55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5"/>
      <c r="LEP32" s="55"/>
      <c r="LEQ32" s="55"/>
      <c r="LER32" s="55"/>
      <c r="LES32" s="55"/>
      <c r="LET32" s="55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5"/>
      <c r="LHB32" s="55"/>
      <c r="LHC32" s="55"/>
      <c r="LHD32" s="55"/>
      <c r="LHE32" s="55"/>
      <c r="LHF32" s="55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5"/>
      <c r="LJN32" s="55"/>
      <c r="LJO32" s="55"/>
      <c r="LJP32" s="55"/>
      <c r="LJQ32" s="55"/>
      <c r="LJR32" s="55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5"/>
      <c r="LLZ32" s="55"/>
      <c r="LMA32" s="55"/>
      <c r="LMB32" s="55"/>
      <c r="LMC32" s="55"/>
      <c r="LMD32" s="55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5"/>
      <c r="LOL32" s="55"/>
      <c r="LOM32" s="55"/>
      <c r="LON32" s="55"/>
      <c r="LOO32" s="55"/>
      <c r="LOP32" s="55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5"/>
      <c r="LQX32" s="55"/>
      <c r="LQY32" s="55"/>
      <c r="LQZ32" s="55"/>
      <c r="LRA32" s="55"/>
      <c r="LRB32" s="55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5"/>
      <c r="LTJ32" s="55"/>
      <c r="LTK32" s="55"/>
      <c r="LTL32" s="55"/>
      <c r="LTM32" s="55"/>
      <c r="LTN32" s="55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5"/>
      <c r="LVV32" s="55"/>
      <c r="LVW32" s="55"/>
      <c r="LVX32" s="55"/>
      <c r="LVY32" s="55"/>
      <c r="LVZ32" s="55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5"/>
      <c r="LYH32" s="55"/>
      <c r="LYI32" s="55"/>
      <c r="LYJ32" s="55"/>
      <c r="LYK32" s="55"/>
      <c r="LYL32" s="55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5"/>
      <c r="MAT32" s="55"/>
      <c r="MAU32" s="55"/>
      <c r="MAV32" s="55"/>
      <c r="MAW32" s="55"/>
      <c r="MAX32" s="55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5"/>
      <c r="MDF32" s="55"/>
      <c r="MDG32" s="55"/>
      <c r="MDH32" s="55"/>
      <c r="MDI32" s="55"/>
      <c r="MDJ32" s="55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5"/>
      <c r="MFR32" s="55"/>
      <c r="MFS32" s="55"/>
      <c r="MFT32" s="55"/>
      <c r="MFU32" s="55"/>
      <c r="MFV32" s="55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5"/>
      <c r="MID32" s="55"/>
      <c r="MIE32" s="55"/>
      <c r="MIF32" s="55"/>
      <c r="MIG32" s="55"/>
      <c r="MIH32" s="55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5"/>
      <c r="MKP32" s="55"/>
      <c r="MKQ32" s="55"/>
      <c r="MKR32" s="55"/>
      <c r="MKS32" s="55"/>
      <c r="MKT32" s="55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5"/>
      <c r="MNB32" s="55"/>
      <c r="MNC32" s="55"/>
      <c r="MND32" s="55"/>
      <c r="MNE32" s="55"/>
      <c r="MNF32" s="55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5"/>
      <c r="MPN32" s="55"/>
      <c r="MPO32" s="55"/>
      <c r="MPP32" s="55"/>
      <c r="MPQ32" s="55"/>
      <c r="MPR32" s="55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5"/>
      <c r="MRZ32" s="55"/>
      <c r="MSA32" s="55"/>
      <c r="MSB32" s="55"/>
      <c r="MSC32" s="55"/>
      <c r="MSD32" s="55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5"/>
      <c r="MUL32" s="55"/>
      <c r="MUM32" s="55"/>
      <c r="MUN32" s="55"/>
      <c r="MUO32" s="55"/>
      <c r="MUP32" s="55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5"/>
      <c r="MWX32" s="55"/>
      <c r="MWY32" s="55"/>
      <c r="MWZ32" s="55"/>
      <c r="MXA32" s="55"/>
      <c r="MXB32" s="55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5"/>
      <c r="MZJ32" s="55"/>
      <c r="MZK32" s="55"/>
      <c r="MZL32" s="55"/>
      <c r="MZM32" s="55"/>
      <c r="MZN32" s="55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5"/>
      <c r="NBV32" s="55"/>
      <c r="NBW32" s="55"/>
      <c r="NBX32" s="55"/>
      <c r="NBY32" s="55"/>
      <c r="NBZ32" s="55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5"/>
      <c r="NEH32" s="55"/>
      <c r="NEI32" s="55"/>
      <c r="NEJ32" s="55"/>
      <c r="NEK32" s="55"/>
      <c r="NEL32" s="55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5"/>
      <c r="NGT32" s="55"/>
      <c r="NGU32" s="55"/>
      <c r="NGV32" s="55"/>
      <c r="NGW32" s="55"/>
      <c r="NGX32" s="55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5"/>
      <c r="NJF32" s="55"/>
      <c r="NJG32" s="55"/>
      <c r="NJH32" s="55"/>
      <c r="NJI32" s="55"/>
      <c r="NJJ32" s="55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5"/>
      <c r="NLR32" s="55"/>
      <c r="NLS32" s="55"/>
      <c r="NLT32" s="55"/>
      <c r="NLU32" s="55"/>
      <c r="NLV32" s="55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5"/>
      <c r="NOD32" s="55"/>
      <c r="NOE32" s="55"/>
      <c r="NOF32" s="55"/>
      <c r="NOG32" s="55"/>
      <c r="NOH32" s="55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5"/>
      <c r="NQP32" s="55"/>
      <c r="NQQ32" s="55"/>
      <c r="NQR32" s="55"/>
      <c r="NQS32" s="55"/>
      <c r="NQT32" s="55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5"/>
      <c r="NTB32" s="55"/>
      <c r="NTC32" s="55"/>
      <c r="NTD32" s="55"/>
      <c r="NTE32" s="55"/>
      <c r="NTF32" s="55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5"/>
      <c r="NVN32" s="55"/>
      <c r="NVO32" s="55"/>
      <c r="NVP32" s="55"/>
      <c r="NVQ32" s="55"/>
      <c r="NVR32" s="55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5"/>
      <c r="NXZ32" s="55"/>
      <c r="NYA32" s="55"/>
      <c r="NYB32" s="55"/>
      <c r="NYC32" s="55"/>
      <c r="NYD32" s="55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5"/>
      <c r="OAL32" s="55"/>
      <c r="OAM32" s="55"/>
      <c r="OAN32" s="55"/>
      <c r="OAO32" s="55"/>
      <c r="OAP32" s="55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5"/>
      <c r="OCX32" s="55"/>
      <c r="OCY32" s="55"/>
      <c r="OCZ32" s="55"/>
      <c r="ODA32" s="55"/>
      <c r="ODB32" s="55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5"/>
      <c r="OFJ32" s="55"/>
      <c r="OFK32" s="55"/>
      <c r="OFL32" s="55"/>
      <c r="OFM32" s="55"/>
      <c r="OFN32" s="55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5"/>
      <c r="OHV32" s="55"/>
      <c r="OHW32" s="55"/>
      <c r="OHX32" s="55"/>
      <c r="OHY32" s="55"/>
      <c r="OHZ32" s="55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5"/>
      <c r="OKH32" s="55"/>
      <c r="OKI32" s="55"/>
      <c r="OKJ32" s="55"/>
      <c r="OKK32" s="55"/>
      <c r="OKL32" s="55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5"/>
      <c r="OMT32" s="55"/>
      <c r="OMU32" s="55"/>
      <c r="OMV32" s="55"/>
      <c r="OMW32" s="55"/>
      <c r="OMX32" s="55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5"/>
      <c r="OPF32" s="55"/>
      <c r="OPG32" s="55"/>
      <c r="OPH32" s="55"/>
      <c r="OPI32" s="55"/>
      <c r="OPJ32" s="55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5"/>
      <c r="ORR32" s="55"/>
      <c r="ORS32" s="55"/>
      <c r="ORT32" s="55"/>
      <c r="ORU32" s="55"/>
      <c r="ORV32" s="55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5"/>
      <c r="OUD32" s="55"/>
      <c r="OUE32" s="55"/>
      <c r="OUF32" s="55"/>
      <c r="OUG32" s="55"/>
      <c r="OUH32" s="55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5"/>
      <c r="OWP32" s="55"/>
      <c r="OWQ32" s="55"/>
      <c r="OWR32" s="55"/>
      <c r="OWS32" s="55"/>
      <c r="OWT32" s="55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5"/>
      <c r="OZB32" s="55"/>
      <c r="OZC32" s="55"/>
      <c r="OZD32" s="55"/>
      <c r="OZE32" s="55"/>
      <c r="OZF32" s="55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5"/>
      <c r="PBN32" s="55"/>
      <c r="PBO32" s="55"/>
      <c r="PBP32" s="55"/>
      <c r="PBQ32" s="55"/>
      <c r="PBR32" s="55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5"/>
      <c r="PDZ32" s="55"/>
      <c r="PEA32" s="55"/>
      <c r="PEB32" s="55"/>
      <c r="PEC32" s="55"/>
      <c r="PED32" s="55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5"/>
      <c r="PGL32" s="55"/>
      <c r="PGM32" s="55"/>
      <c r="PGN32" s="55"/>
      <c r="PGO32" s="55"/>
      <c r="PGP32" s="55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5"/>
      <c r="PIX32" s="55"/>
      <c r="PIY32" s="55"/>
      <c r="PIZ32" s="55"/>
      <c r="PJA32" s="55"/>
      <c r="PJB32" s="55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5"/>
      <c r="PLJ32" s="55"/>
      <c r="PLK32" s="55"/>
      <c r="PLL32" s="55"/>
      <c r="PLM32" s="55"/>
      <c r="PLN32" s="55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5"/>
      <c r="PNV32" s="55"/>
      <c r="PNW32" s="55"/>
      <c r="PNX32" s="55"/>
      <c r="PNY32" s="55"/>
      <c r="PNZ32" s="55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5"/>
      <c r="PQH32" s="55"/>
      <c r="PQI32" s="55"/>
      <c r="PQJ32" s="55"/>
      <c r="PQK32" s="55"/>
      <c r="PQL32" s="55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5"/>
      <c r="PST32" s="55"/>
      <c r="PSU32" s="55"/>
      <c r="PSV32" s="55"/>
      <c r="PSW32" s="55"/>
      <c r="PSX32" s="55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5"/>
      <c r="PVF32" s="55"/>
      <c r="PVG32" s="55"/>
      <c r="PVH32" s="55"/>
      <c r="PVI32" s="55"/>
      <c r="PVJ32" s="55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5"/>
      <c r="PXR32" s="55"/>
      <c r="PXS32" s="55"/>
      <c r="PXT32" s="55"/>
      <c r="PXU32" s="55"/>
      <c r="PXV32" s="55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5"/>
      <c r="QAD32" s="55"/>
      <c r="QAE32" s="55"/>
      <c r="QAF32" s="55"/>
      <c r="QAG32" s="55"/>
      <c r="QAH32" s="55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5"/>
      <c r="QCP32" s="55"/>
      <c r="QCQ32" s="55"/>
      <c r="QCR32" s="55"/>
      <c r="QCS32" s="55"/>
      <c r="QCT32" s="55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5"/>
      <c r="QFB32" s="55"/>
      <c r="QFC32" s="55"/>
      <c r="QFD32" s="55"/>
      <c r="QFE32" s="55"/>
      <c r="QFF32" s="55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5"/>
      <c r="QHN32" s="55"/>
      <c r="QHO32" s="55"/>
      <c r="QHP32" s="55"/>
      <c r="QHQ32" s="55"/>
      <c r="QHR32" s="55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5"/>
      <c r="QJZ32" s="55"/>
      <c r="QKA32" s="55"/>
      <c r="QKB32" s="55"/>
      <c r="QKC32" s="55"/>
      <c r="QKD32" s="55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5"/>
      <c r="QML32" s="55"/>
      <c r="QMM32" s="55"/>
      <c r="QMN32" s="55"/>
      <c r="QMO32" s="55"/>
      <c r="QMP32" s="55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5"/>
      <c r="QOX32" s="55"/>
      <c r="QOY32" s="55"/>
      <c r="QOZ32" s="55"/>
      <c r="QPA32" s="55"/>
      <c r="QPB32" s="55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5"/>
      <c r="QRJ32" s="55"/>
      <c r="QRK32" s="55"/>
      <c r="QRL32" s="55"/>
      <c r="QRM32" s="55"/>
      <c r="QRN32" s="55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5"/>
      <c r="QTV32" s="55"/>
      <c r="QTW32" s="55"/>
      <c r="QTX32" s="55"/>
      <c r="QTY32" s="55"/>
      <c r="QTZ32" s="55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5"/>
      <c r="QWH32" s="55"/>
      <c r="QWI32" s="55"/>
      <c r="QWJ32" s="55"/>
      <c r="QWK32" s="55"/>
      <c r="QWL32" s="55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5"/>
      <c r="QYT32" s="55"/>
      <c r="QYU32" s="55"/>
      <c r="QYV32" s="55"/>
      <c r="QYW32" s="55"/>
      <c r="QYX32" s="55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5"/>
      <c r="RBF32" s="55"/>
      <c r="RBG32" s="55"/>
      <c r="RBH32" s="55"/>
      <c r="RBI32" s="55"/>
      <c r="RBJ32" s="55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5"/>
      <c r="RDR32" s="55"/>
      <c r="RDS32" s="55"/>
      <c r="RDT32" s="55"/>
      <c r="RDU32" s="55"/>
      <c r="RDV32" s="55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5"/>
      <c r="RGD32" s="55"/>
      <c r="RGE32" s="55"/>
      <c r="RGF32" s="55"/>
      <c r="RGG32" s="55"/>
      <c r="RGH32" s="55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5"/>
      <c r="RIP32" s="55"/>
      <c r="RIQ32" s="55"/>
      <c r="RIR32" s="55"/>
      <c r="RIS32" s="55"/>
      <c r="RIT32" s="55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5"/>
      <c r="RLB32" s="55"/>
      <c r="RLC32" s="55"/>
      <c r="RLD32" s="55"/>
      <c r="RLE32" s="55"/>
      <c r="RLF32" s="55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5"/>
      <c r="RNN32" s="55"/>
      <c r="RNO32" s="55"/>
      <c r="RNP32" s="55"/>
      <c r="RNQ32" s="55"/>
      <c r="RNR32" s="55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5"/>
      <c r="RPZ32" s="55"/>
      <c r="RQA32" s="55"/>
      <c r="RQB32" s="55"/>
      <c r="RQC32" s="55"/>
      <c r="RQD32" s="55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5"/>
      <c r="RSL32" s="55"/>
      <c r="RSM32" s="55"/>
      <c r="RSN32" s="55"/>
      <c r="RSO32" s="55"/>
      <c r="RSP32" s="55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5"/>
      <c r="RUX32" s="55"/>
      <c r="RUY32" s="55"/>
      <c r="RUZ32" s="55"/>
      <c r="RVA32" s="55"/>
      <c r="RVB32" s="55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5"/>
      <c r="RXJ32" s="55"/>
      <c r="RXK32" s="55"/>
      <c r="RXL32" s="55"/>
      <c r="RXM32" s="55"/>
      <c r="RXN32" s="55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5"/>
      <c r="RZV32" s="55"/>
      <c r="RZW32" s="55"/>
      <c r="RZX32" s="55"/>
      <c r="RZY32" s="55"/>
      <c r="RZZ32" s="55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5"/>
      <c r="SCH32" s="55"/>
      <c r="SCI32" s="55"/>
      <c r="SCJ32" s="55"/>
      <c r="SCK32" s="55"/>
      <c r="SCL32" s="55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5"/>
      <c r="SET32" s="55"/>
      <c r="SEU32" s="55"/>
      <c r="SEV32" s="55"/>
      <c r="SEW32" s="55"/>
      <c r="SEX32" s="55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5"/>
      <c r="SHF32" s="55"/>
      <c r="SHG32" s="55"/>
      <c r="SHH32" s="55"/>
      <c r="SHI32" s="55"/>
      <c r="SHJ32" s="55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5"/>
      <c r="SJR32" s="55"/>
      <c r="SJS32" s="55"/>
      <c r="SJT32" s="55"/>
      <c r="SJU32" s="55"/>
      <c r="SJV32" s="55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5"/>
      <c r="SMD32" s="55"/>
      <c r="SME32" s="55"/>
      <c r="SMF32" s="55"/>
      <c r="SMG32" s="55"/>
      <c r="SMH32" s="55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5"/>
      <c r="SOP32" s="55"/>
      <c r="SOQ32" s="55"/>
      <c r="SOR32" s="55"/>
      <c r="SOS32" s="55"/>
      <c r="SOT32" s="55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5"/>
      <c r="SRB32" s="55"/>
      <c r="SRC32" s="55"/>
      <c r="SRD32" s="55"/>
      <c r="SRE32" s="55"/>
      <c r="SRF32" s="55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5"/>
      <c r="STN32" s="55"/>
      <c r="STO32" s="55"/>
      <c r="STP32" s="55"/>
      <c r="STQ32" s="55"/>
      <c r="STR32" s="55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5"/>
      <c r="SVZ32" s="55"/>
      <c r="SWA32" s="55"/>
      <c r="SWB32" s="55"/>
      <c r="SWC32" s="55"/>
      <c r="SWD32" s="55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5"/>
      <c r="SYL32" s="55"/>
      <c r="SYM32" s="55"/>
      <c r="SYN32" s="55"/>
      <c r="SYO32" s="55"/>
      <c r="SYP32" s="55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5"/>
      <c r="TAX32" s="55"/>
      <c r="TAY32" s="55"/>
      <c r="TAZ32" s="55"/>
      <c r="TBA32" s="55"/>
      <c r="TBB32" s="55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5"/>
      <c r="TDJ32" s="55"/>
      <c r="TDK32" s="55"/>
      <c r="TDL32" s="55"/>
      <c r="TDM32" s="55"/>
      <c r="TDN32" s="55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5"/>
      <c r="TFV32" s="55"/>
      <c r="TFW32" s="55"/>
      <c r="TFX32" s="55"/>
      <c r="TFY32" s="55"/>
      <c r="TFZ32" s="55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5"/>
      <c r="TIH32" s="55"/>
      <c r="TII32" s="55"/>
      <c r="TIJ32" s="55"/>
      <c r="TIK32" s="55"/>
      <c r="TIL32" s="55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5"/>
      <c r="TKT32" s="55"/>
      <c r="TKU32" s="55"/>
      <c r="TKV32" s="55"/>
      <c r="TKW32" s="55"/>
      <c r="TKX32" s="55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5"/>
      <c r="TNF32" s="55"/>
      <c r="TNG32" s="55"/>
      <c r="TNH32" s="55"/>
      <c r="TNI32" s="55"/>
      <c r="TNJ32" s="55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5"/>
      <c r="TPR32" s="55"/>
      <c r="TPS32" s="55"/>
      <c r="TPT32" s="55"/>
      <c r="TPU32" s="55"/>
      <c r="TPV32" s="55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5"/>
      <c r="TSD32" s="55"/>
      <c r="TSE32" s="55"/>
      <c r="TSF32" s="55"/>
      <c r="TSG32" s="55"/>
      <c r="TSH32" s="55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5"/>
      <c r="TUP32" s="55"/>
      <c r="TUQ32" s="55"/>
      <c r="TUR32" s="55"/>
      <c r="TUS32" s="55"/>
      <c r="TUT32" s="55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5"/>
      <c r="TXB32" s="55"/>
      <c r="TXC32" s="55"/>
      <c r="TXD32" s="55"/>
      <c r="TXE32" s="55"/>
      <c r="TXF32" s="55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5"/>
      <c r="TZN32" s="55"/>
      <c r="TZO32" s="55"/>
      <c r="TZP32" s="55"/>
      <c r="TZQ32" s="55"/>
      <c r="TZR32" s="55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5"/>
      <c r="UBZ32" s="55"/>
      <c r="UCA32" s="55"/>
      <c r="UCB32" s="55"/>
      <c r="UCC32" s="55"/>
      <c r="UCD32" s="55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5"/>
      <c r="UEL32" s="55"/>
      <c r="UEM32" s="55"/>
      <c r="UEN32" s="55"/>
      <c r="UEO32" s="55"/>
      <c r="UEP32" s="55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5"/>
      <c r="UGX32" s="55"/>
      <c r="UGY32" s="55"/>
      <c r="UGZ32" s="55"/>
      <c r="UHA32" s="55"/>
      <c r="UHB32" s="55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5"/>
      <c r="UJJ32" s="55"/>
      <c r="UJK32" s="55"/>
      <c r="UJL32" s="55"/>
      <c r="UJM32" s="55"/>
      <c r="UJN32" s="55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5"/>
      <c r="ULV32" s="55"/>
      <c r="ULW32" s="55"/>
      <c r="ULX32" s="55"/>
      <c r="ULY32" s="55"/>
      <c r="ULZ32" s="55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5"/>
      <c r="UOH32" s="55"/>
      <c r="UOI32" s="55"/>
      <c r="UOJ32" s="55"/>
      <c r="UOK32" s="55"/>
      <c r="UOL32" s="55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5"/>
      <c r="UQT32" s="55"/>
      <c r="UQU32" s="55"/>
      <c r="UQV32" s="55"/>
      <c r="UQW32" s="55"/>
      <c r="UQX32" s="55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5"/>
      <c r="UTF32" s="55"/>
      <c r="UTG32" s="55"/>
      <c r="UTH32" s="55"/>
      <c r="UTI32" s="55"/>
      <c r="UTJ32" s="55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5"/>
      <c r="UVR32" s="55"/>
      <c r="UVS32" s="55"/>
      <c r="UVT32" s="55"/>
      <c r="UVU32" s="55"/>
      <c r="UVV32" s="55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5"/>
      <c r="UYD32" s="55"/>
      <c r="UYE32" s="55"/>
      <c r="UYF32" s="55"/>
      <c r="UYG32" s="55"/>
      <c r="UYH32" s="55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5"/>
      <c r="VAP32" s="55"/>
      <c r="VAQ32" s="55"/>
      <c r="VAR32" s="55"/>
      <c r="VAS32" s="55"/>
      <c r="VAT32" s="55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5"/>
      <c r="VDB32" s="55"/>
      <c r="VDC32" s="55"/>
      <c r="VDD32" s="55"/>
      <c r="VDE32" s="55"/>
      <c r="VDF32" s="55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5"/>
      <c r="VFN32" s="55"/>
      <c r="VFO32" s="55"/>
      <c r="VFP32" s="55"/>
      <c r="VFQ32" s="55"/>
      <c r="VFR32" s="55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5"/>
      <c r="VHZ32" s="55"/>
      <c r="VIA32" s="55"/>
      <c r="VIB32" s="55"/>
      <c r="VIC32" s="55"/>
      <c r="VID32" s="55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5"/>
      <c r="VKL32" s="55"/>
      <c r="VKM32" s="55"/>
      <c r="VKN32" s="55"/>
      <c r="VKO32" s="55"/>
      <c r="VKP32" s="55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5"/>
      <c r="VMX32" s="55"/>
      <c r="VMY32" s="55"/>
      <c r="VMZ32" s="55"/>
      <c r="VNA32" s="55"/>
      <c r="VNB32" s="55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5"/>
      <c r="VPJ32" s="55"/>
      <c r="VPK32" s="55"/>
      <c r="VPL32" s="55"/>
      <c r="VPM32" s="55"/>
      <c r="VPN32" s="55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5"/>
      <c r="VRV32" s="55"/>
      <c r="VRW32" s="55"/>
      <c r="VRX32" s="55"/>
      <c r="VRY32" s="55"/>
      <c r="VRZ32" s="55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5"/>
      <c r="VUH32" s="55"/>
      <c r="VUI32" s="55"/>
      <c r="VUJ32" s="55"/>
      <c r="VUK32" s="55"/>
      <c r="VUL32" s="55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5"/>
      <c r="VWT32" s="55"/>
      <c r="VWU32" s="55"/>
      <c r="VWV32" s="55"/>
      <c r="VWW32" s="55"/>
      <c r="VWX32" s="55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5"/>
      <c r="VZF32" s="55"/>
      <c r="VZG32" s="55"/>
      <c r="VZH32" s="55"/>
      <c r="VZI32" s="55"/>
      <c r="VZJ32" s="55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5"/>
      <c r="WBR32" s="55"/>
      <c r="WBS32" s="55"/>
      <c r="WBT32" s="55"/>
      <c r="WBU32" s="55"/>
      <c r="WBV32" s="55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5"/>
      <c r="WED32" s="55"/>
      <c r="WEE32" s="55"/>
      <c r="WEF32" s="55"/>
      <c r="WEG32" s="55"/>
      <c r="WEH32" s="55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5"/>
      <c r="WGP32" s="55"/>
      <c r="WGQ32" s="55"/>
      <c r="WGR32" s="55"/>
      <c r="WGS32" s="55"/>
      <c r="WGT32" s="55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5"/>
      <c r="WJB32" s="55"/>
      <c r="WJC32" s="55"/>
      <c r="WJD32" s="55"/>
      <c r="WJE32" s="55"/>
      <c r="WJF32" s="55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5"/>
      <c r="WLN32" s="55"/>
      <c r="WLO32" s="55"/>
      <c r="WLP32" s="55"/>
      <c r="WLQ32" s="55"/>
      <c r="WLR32" s="55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5"/>
      <c r="WNZ32" s="55"/>
      <c r="WOA32" s="55"/>
      <c r="WOB32" s="55"/>
      <c r="WOC32" s="55"/>
      <c r="WOD32" s="55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5"/>
      <c r="WQL32" s="55"/>
      <c r="WQM32" s="55"/>
      <c r="WQN32" s="55"/>
      <c r="WQO32" s="55"/>
      <c r="WQP32" s="55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5"/>
      <c r="WSX32" s="55"/>
      <c r="WSY32" s="55"/>
      <c r="WSZ32" s="55"/>
      <c r="WTA32" s="55"/>
      <c r="WTB32" s="55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5"/>
      <c r="WVJ32" s="55"/>
      <c r="WVK32" s="55"/>
      <c r="WVL32" s="55"/>
      <c r="WVM32" s="55"/>
      <c r="WVN32" s="55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5"/>
      <c r="WXV32" s="55"/>
      <c r="WXW32" s="55"/>
      <c r="WXX32" s="55"/>
      <c r="WXY32" s="55"/>
      <c r="WXZ32" s="55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5"/>
      <c r="XAH32" s="55"/>
      <c r="XAI32" s="55"/>
      <c r="XAJ32" s="55"/>
      <c r="XAK32" s="55"/>
      <c r="XAL32" s="55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  <c r="XBV32" s="56"/>
      <c r="XBW32" s="56"/>
      <c r="XBX32" s="56"/>
      <c r="XBY32" s="56"/>
      <c r="XBZ32" s="56"/>
      <c r="XCA32" s="56"/>
      <c r="XCB32" s="56"/>
      <c r="XCC32" s="56"/>
      <c r="XCD32" s="56"/>
      <c r="XCE32" s="56"/>
      <c r="XCF32" s="56"/>
      <c r="XCG32" s="56"/>
      <c r="XCH32" s="56"/>
      <c r="XCI32" s="56"/>
      <c r="XCJ32" s="56"/>
      <c r="XCK32" s="56"/>
      <c r="XCL32" s="56"/>
      <c r="XCM32" s="56"/>
      <c r="XCN32" s="56"/>
      <c r="XCO32" s="56"/>
      <c r="XCP32" s="56"/>
      <c r="XCQ32" s="56"/>
      <c r="XCR32" s="56"/>
      <c r="XCS32" s="55"/>
      <c r="XCT32" s="55"/>
      <c r="XCU32" s="55"/>
      <c r="XCV32" s="55"/>
      <c r="XCW32" s="55"/>
      <c r="XCX32" s="55"/>
      <c r="XCY32" s="56"/>
      <c r="XCZ32" s="56"/>
      <c r="XDA32" s="56"/>
      <c r="XDB32" s="56"/>
      <c r="XDC32" s="56"/>
      <c r="XDD32" s="56"/>
      <c r="XDE32" s="56"/>
      <c r="XDF32" s="56"/>
      <c r="XDG32" s="56"/>
      <c r="XDH32" s="56"/>
      <c r="XDI32" s="56"/>
      <c r="XDJ32" s="56"/>
      <c r="XDK32" s="56"/>
      <c r="XDL32" s="56"/>
      <c r="XDM32" s="56"/>
      <c r="XDN32" s="56"/>
      <c r="XDO32" s="56"/>
      <c r="XDP32" s="56"/>
      <c r="XDQ32" s="56"/>
      <c r="XDR32" s="56"/>
      <c r="XDS32" s="56"/>
      <c r="XDT32" s="56"/>
      <c r="XDU32" s="56"/>
      <c r="XDV32" s="56"/>
      <c r="XDW32" s="56"/>
      <c r="XDX32" s="56"/>
      <c r="XDY32" s="56"/>
      <c r="XDZ32" s="56"/>
      <c r="XEA32" s="56"/>
      <c r="XEB32" s="56"/>
      <c r="XEC32" s="56"/>
      <c r="XED32" s="56"/>
      <c r="XEE32" s="56"/>
      <c r="XEF32" s="56"/>
      <c r="XEG32" s="56"/>
      <c r="XEH32" s="56"/>
      <c r="XEI32" s="56"/>
      <c r="XEJ32" s="56"/>
      <c r="XEK32" s="56"/>
      <c r="XEL32" s="56"/>
      <c r="XEM32" s="56"/>
      <c r="XEN32" s="56"/>
      <c r="XEO32" s="56"/>
      <c r="XEP32" s="56"/>
      <c r="XEQ32" s="56"/>
      <c r="XER32" s="56"/>
      <c r="XES32" s="56"/>
      <c r="XET32" s="56"/>
      <c r="XEU32" s="56"/>
      <c r="XEV32" s="56"/>
      <c r="XEW32" s="56"/>
      <c r="XEX32" s="56"/>
      <c r="XEY32" s="56"/>
      <c r="XEZ32" s="56"/>
      <c r="XFA32" s="56"/>
      <c r="XFB32" s="56"/>
      <c r="XFC32" s="56"/>
      <c r="XFD32" s="56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25" customFormat="1" ht="38.1" customHeight="1" x14ac:dyDescent="0.2">
      <c r="A35" s="100" t="s">
        <v>116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29" customFormat="1" ht="14.1" customHeight="1" x14ac:dyDescent="0.2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idden="1" x14ac:dyDescent="0.2">
      <c r="A40" s="92">
        <v>1</v>
      </c>
      <c r="B40" s="92"/>
      <c r="C40" s="92"/>
      <c r="D40" s="92"/>
      <c r="E40" s="92"/>
      <c r="F40" s="92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8.95" customHeight="1" x14ac:dyDescent="0.2">
      <c r="A41" s="92">
        <v>1</v>
      </c>
      <c r="B41" s="92"/>
      <c r="C41" s="92"/>
      <c r="D41" s="92"/>
      <c r="E41" s="92"/>
      <c r="F41" s="92"/>
      <c r="G41" s="96" t="s">
        <v>156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21" hidden="1" customHeight="1" x14ac:dyDescent="0.2">
      <c r="A42" s="92">
        <v>2</v>
      </c>
      <c r="B42" s="92"/>
      <c r="C42" s="92"/>
      <c r="D42" s="92"/>
      <c r="E42" s="92"/>
      <c r="F42" s="92"/>
      <c r="G42" s="96" t="s">
        <v>153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11</v>
      </c>
    </row>
    <row r="43" spans="1:79" ht="18.600000000000001" customHeight="1" x14ac:dyDescent="0.2">
      <c r="A43" s="92">
        <v>2</v>
      </c>
      <c r="B43" s="92"/>
      <c r="C43" s="92"/>
      <c r="D43" s="92"/>
      <c r="E43" s="92"/>
      <c r="F43" s="92"/>
      <c r="G43" s="113" t="s">
        <v>117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04" t="s">
        <v>79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88" t="s">
        <v>28</v>
      </c>
      <c r="B48" s="88"/>
      <c r="C48" s="88"/>
      <c r="D48" s="105" t="s">
        <v>26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8" t="s">
        <v>29</v>
      </c>
      <c r="AD48" s="88"/>
      <c r="AE48" s="88"/>
      <c r="AF48" s="88"/>
      <c r="AG48" s="88"/>
      <c r="AH48" s="88"/>
      <c r="AI48" s="88"/>
      <c r="AJ48" s="88"/>
      <c r="AK48" s="88" t="s">
        <v>30</v>
      </c>
      <c r="AL48" s="88"/>
      <c r="AM48" s="88"/>
      <c r="AN48" s="88"/>
      <c r="AO48" s="88"/>
      <c r="AP48" s="88"/>
      <c r="AQ48" s="88"/>
      <c r="AR48" s="88"/>
      <c r="AS48" s="88" t="s">
        <v>27</v>
      </c>
      <c r="AT48" s="88"/>
      <c r="AU48" s="88"/>
      <c r="AV48" s="88"/>
      <c r="AW48" s="88"/>
      <c r="AX48" s="88"/>
      <c r="AY48" s="88"/>
      <c r="AZ48" s="88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88"/>
      <c r="B49" s="88"/>
      <c r="C49" s="8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88">
        <v>1</v>
      </c>
      <c r="B50" s="88"/>
      <c r="C50" s="88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8">
        <v>3</v>
      </c>
      <c r="AD50" s="88"/>
      <c r="AE50" s="88"/>
      <c r="AF50" s="88"/>
      <c r="AG50" s="88"/>
      <c r="AH50" s="88"/>
      <c r="AI50" s="88"/>
      <c r="AJ50" s="88"/>
      <c r="AK50" s="88">
        <v>4</v>
      </c>
      <c r="AL50" s="88"/>
      <c r="AM50" s="88"/>
      <c r="AN50" s="88"/>
      <c r="AO50" s="88"/>
      <c r="AP50" s="88"/>
      <c r="AQ50" s="88"/>
      <c r="AR50" s="88"/>
      <c r="AS50" s="88">
        <v>5</v>
      </c>
      <c r="AT50" s="88"/>
      <c r="AU50" s="88"/>
      <c r="AV50" s="88"/>
      <c r="AW50" s="88"/>
      <c r="AX50" s="88"/>
      <c r="AY50" s="88"/>
      <c r="AZ50" s="88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92" t="s">
        <v>6</v>
      </c>
      <c r="B51" s="92"/>
      <c r="C51" s="92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112" t="s">
        <v>10</v>
      </c>
      <c r="AT51" s="111"/>
      <c r="AU51" s="111"/>
      <c r="AV51" s="111"/>
      <c r="AW51" s="111"/>
      <c r="AX51" s="111"/>
      <c r="AY51" s="111"/>
      <c r="AZ51" s="111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92">
        <v>1</v>
      </c>
      <c r="B52" s="92"/>
      <c r="C52" s="92"/>
      <c r="D52" s="96" t="s">
        <v>136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16"/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v>150000</v>
      </c>
      <c r="AT52" s="116"/>
      <c r="AU52" s="116"/>
      <c r="AV52" s="116"/>
      <c r="AW52" s="116"/>
      <c r="AX52" s="116"/>
      <c r="AY52" s="116"/>
      <c r="AZ52" s="116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92">
        <v>1</v>
      </c>
      <c r="B53" s="92"/>
      <c r="C53" s="92"/>
      <c r="D53" s="96" t="s">
        <v>137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16">
        <f>817889+80000</f>
        <v>897889</v>
      </c>
      <c r="AD53" s="116"/>
      <c r="AE53" s="116"/>
      <c r="AF53" s="116"/>
      <c r="AG53" s="116"/>
      <c r="AH53" s="116"/>
      <c r="AI53" s="116"/>
      <c r="AJ53" s="116"/>
      <c r="AK53" s="116">
        <v>0</v>
      </c>
      <c r="AL53" s="116"/>
      <c r="AM53" s="116"/>
      <c r="AN53" s="116"/>
      <c r="AO53" s="116"/>
      <c r="AP53" s="116"/>
      <c r="AQ53" s="116"/>
      <c r="AR53" s="116"/>
      <c r="AS53" s="116">
        <f t="shared" ref="AS53" si="0">AC53+AK53</f>
        <v>897889</v>
      </c>
      <c r="AT53" s="116"/>
      <c r="AU53" s="116"/>
      <c r="AV53" s="116"/>
      <c r="AW53" s="116"/>
      <c r="AX53" s="116"/>
      <c r="AY53" s="116"/>
      <c r="AZ53" s="116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2">
      <c r="A54" s="93">
        <v>2</v>
      </c>
      <c r="B54" s="94"/>
      <c r="C54" s="95"/>
      <c r="D54" s="96" t="s">
        <v>118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17">
        <f>100000+60000</f>
        <v>160000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f>AC54</f>
        <v>160000</v>
      </c>
      <c r="AT54" s="118"/>
      <c r="AU54" s="118"/>
      <c r="AV54" s="118"/>
      <c r="AW54" s="118"/>
      <c r="AX54" s="118"/>
      <c r="AY54" s="118"/>
      <c r="AZ54" s="119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92">
        <v>3</v>
      </c>
      <c r="B55" s="92"/>
      <c r="C55" s="92"/>
      <c r="D55" s="96" t="s">
        <v>87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16">
        <f>2050878+61000</f>
        <v>2111878</v>
      </c>
      <c r="AD55" s="116"/>
      <c r="AE55" s="116"/>
      <c r="AF55" s="116"/>
      <c r="AG55" s="116"/>
      <c r="AH55" s="116"/>
      <c r="AI55" s="116"/>
      <c r="AJ55" s="116"/>
      <c r="AK55" s="116">
        <v>0</v>
      </c>
      <c r="AL55" s="116"/>
      <c r="AM55" s="116"/>
      <c r="AN55" s="116"/>
      <c r="AO55" s="116"/>
      <c r="AP55" s="116"/>
      <c r="AQ55" s="116"/>
      <c r="AR55" s="116"/>
      <c r="AS55" s="116">
        <f t="shared" ref="AS55" si="1">AC55+AK55</f>
        <v>2111878</v>
      </c>
      <c r="AT55" s="116"/>
      <c r="AU55" s="116"/>
      <c r="AV55" s="116"/>
      <c r="AW55" s="116"/>
      <c r="AX55" s="116"/>
      <c r="AY55" s="116"/>
      <c r="AZ55" s="116"/>
      <c r="BA55" s="39"/>
      <c r="BB55" s="39"/>
      <c r="BC55" s="39"/>
      <c r="BD55" s="39"/>
      <c r="BE55" s="39"/>
      <c r="BF55" s="39"/>
      <c r="BG55" s="39"/>
      <c r="BH55" s="39"/>
    </row>
    <row r="56" spans="1:79" ht="29.45" customHeight="1" x14ac:dyDescent="0.2">
      <c r="A56" s="92">
        <v>4</v>
      </c>
      <c r="B56" s="92"/>
      <c r="C56" s="92"/>
      <c r="D56" s="96" t="s">
        <v>88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116">
        <v>4188110</v>
      </c>
      <c r="AD56" s="116"/>
      <c r="AE56" s="116"/>
      <c r="AF56" s="116"/>
      <c r="AG56" s="116"/>
      <c r="AH56" s="116"/>
      <c r="AI56" s="116"/>
      <c r="AJ56" s="116"/>
      <c r="AK56" s="116">
        <v>0</v>
      </c>
      <c r="AL56" s="116"/>
      <c r="AM56" s="116"/>
      <c r="AN56" s="116"/>
      <c r="AO56" s="116"/>
      <c r="AP56" s="116"/>
      <c r="AQ56" s="116"/>
      <c r="AR56" s="116"/>
      <c r="AS56" s="116">
        <f>AC56+AK56</f>
        <v>4188110</v>
      </c>
      <c r="AT56" s="116"/>
      <c r="AU56" s="116"/>
      <c r="AV56" s="116"/>
      <c r="AW56" s="116"/>
      <c r="AX56" s="116"/>
      <c r="AY56" s="116"/>
      <c r="AZ56" s="116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3.45" customHeight="1" x14ac:dyDescent="0.2">
      <c r="A57" s="120"/>
      <c r="B57" s="120"/>
      <c r="C57" s="120"/>
      <c r="D57" s="121" t="s">
        <v>59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24">
        <f>AC52+AC53+AC54+AC55+AC56</f>
        <v>7357877</v>
      </c>
      <c r="AD57" s="124"/>
      <c r="AE57" s="124"/>
      <c r="AF57" s="124"/>
      <c r="AG57" s="124"/>
      <c r="AH57" s="124"/>
      <c r="AI57" s="124"/>
      <c r="AJ57" s="124"/>
      <c r="AK57" s="124">
        <f>AK55</f>
        <v>0</v>
      </c>
      <c r="AL57" s="124"/>
      <c r="AM57" s="124"/>
      <c r="AN57" s="124"/>
      <c r="AO57" s="124"/>
      <c r="AP57" s="124"/>
      <c r="AQ57" s="124"/>
      <c r="AR57" s="124"/>
      <c r="AS57" s="124">
        <f>AC57+AK57</f>
        <v>7357877</v>
      </c>
      <c r="AT57" s="124"/>
      <c r="AU57" s="124"/>
      <c r="AV57" s="124"/>
      <c r="AW57" s="124"/>
      <c r="AX57" s="124"/>
      <c r="AY57" s="124"/>
      <c r="AZ57" s="124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" customHeight="1" x14ac:dyDescent="0.2">
      <c r="A61" s="104" t="s">
        <v>79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88" t="s">
        <v>28</v>
      </c>
      <c r="B62" s="88"/>
      <c r="C62" s="88"/>
      <c r="D62" s="105" t="s">
        <v>34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88" t="s">
        <v>29</v>
      </c>
      <c r="AC62" s="88"/>
      <c r="AD62" s="88"/>
      <c r="AE62" s="88"/>
      <c r="AF62" s="88"/>
      <c r="AG62" s="88"/>
      <c r="AH62" s="88"/>
      <c r="AI62" s="88"/>
      <c r="AJ62" s="88" t="s">
        <v>30</v>
      </c>
      <c r="AK62" s="88"/>
      <c r="AL62" s="88"/>
      <c r="AM62" s="88"/>
      <c r="AN62" s="88"/>
      <c r="AO62" s="88"/>
      <c r="AP62" s="88"/>
      <c r="AQ62" s="88"/>
      <c r="AR62" s="88" t="s">
        <v>27</v>
      </c>
      <c r="AS62" s="88"/>
      <c r="AT62" s="88"/>
      <c r="AU62" s="88"/>
      <c r="AV62" s="88"/>
      <c r="AW62" s="88"/>
      <c r="AX62" s="88"/>
      <c r="AY62" s="88"/>
    </row>
    <row r="63" spans="1:79" s="29" customFormat="1" ht="15" customHeight="1" x14ac:dyDescent="0.2">
      <c r="A63" s="88"/>
      <c r="B63" s="88"/>
      <c r="C63" s="8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1:79" s="29" customFormat="1" ht="15.75" customHeight="1" x14ac:dyDescent="0.2">
      <c r="A64" s="88">
        <v>1</v>
      </c>
      <c r="B64" s="88"/>
      <c r="C64" s="88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8">
        <v>3</v>
      </c>
      <c r="AC64" s="88"/>
      <c r="AD64" s="88"/>
      <c r="AE64" s="88"/>
      <c r="AF64" s="88"/>
      <c r="AG64" s="88"/>
      <c r="AH64" s="88"/>
      <c r="AI64" s="88"/>
      <c r="AJ64" s="88">
        <v>4</v>
      </c>
      <c r="AK64" s="88"/>
      <c r="AL64" s="88"/>
      <c r="AM64" s="88"/>
      <c r="AN64" s="88"/>
      <c r="AO64" s="88"/>
      <c r="AP64" s="88"/>
      <c r="AQ64" s="88"/>
      <c r="AR64" s="88">
        <v>5</v>
      </c>
      <c r="AS64" s="88"/>
      <c r="AT64" s="88"/>
      <c r="AU64" s="88"/>
      <c r="AV64" s="88"/>
      <c r="AW64" s="88"/>
      <c r="AX64" s="88"/>
      <c r="AY64" s="88"/>
    </row>
    <row r="65" spans="1:79" ht="12.75" hidden="1" customHeight="1" x14ac:dyDescent="0.2">
      <c r="A65" s="92" t="s">
        <v>6</v>
      </c>
      <c r="B65" s="92"/>
      <c r="C65" s="92"/>
      <c r="D65" s="127" t="s">
        <v>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40.5" customHeight="1" x14ac:dyDescent="0.2">
      <c r="A66" s="92">
        <v>1</v>
      </c>
      <c r="B66" s="92"/>
      <c r="C66" s="92"/>
      <c r="D66" s="96" t="s">
        <v>139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116">
        <f>AC57</f>
        <v>7357877</v>
      </c>
      <c r="AC66" s="116"/>
      <c r="AD66" s="116"/>
      <c r="AE66" s="116"/>
      <c r="AF66" s="116"/>
      <c r="AG66" s="116"/>
      <c r="AH66" s="116"/>
      <c r="AI66" s="116"/>
      <c r="AJ66" s="116">
        <f>AK57</f>
        <v>0</v>
      </c>
      <c r="AK66" s="116"/>
      <c r="AL66" s="116"/>
      <c r="AM66" s="116"/>
      <c r="AN66" s="116"/>
      <c r="AO66" s="116"/>
      <c r="AP66" s="116"/>
      <c r="AQ66" s="116"/>
      <c r="AR66" s="116">
        <f>AB66+AJ66</f>
        <v>7357877</v>
      </c>
      <c r="AS66" s="116"/>
      <c r="AT66" s="116"/>
      <c r="AU66" s="116"/>
      <c r="AV66" s="116"/>
      <c r="AW66" s="116"/>
      <c r="AX66" s="116"/>
      <c r="AY66" s="116"/>
      <c r="CA66" s="1" t="s">
        <v>16</v>
      </c>
    </row>
    <row r="67" spans="1:79" s="38" customFormat="1" ht="18.600000000000001" customHeight="1" x14ac:dyDescent="0.2">
      <c r="A67" s="120"/>
      <c r="B67" s="120"/>
      <c r="C67" s="120"/>
      <c r="D67" s="125" t="s">
        <v>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26"/>
      <c r="AB67" s="124">
        <f>AB66</f>
        <v>7357877</v>
      </c>
      <c r="AC67" s="124"/>
      <c r="AD67" s="124"/>
      <c r="AE67" s="124"/>
      <c r="AF67" s="124"/>
      <c r="AG67" s="124"/>
      <c r="AH67" s="124"/>
      <c r="AI67" s="124"/>
      <c r="AJ67" s="124">
        <f>AJ66</f>
        <v>0</v>
      </c>
      <c r="AK67" s="124"/>
      <c r="AL67" s="124"/>
      <c r="AM67" s="124"/>
      <c r="AN67" s="124"/>
      <c r="AO67" s="124"/>
      <c r="AP67" s="124"/>
      <c r="AQ67" s="124"/>
      <c r="AR67" s="124">
        <f>AB67+AJ67</f>
        <v>7357877</v>
      </c>
      <c r="AS67" s="124"/>
      <c r="AT67" s="124"/>
      <c r="AU67" s="124"/>
      <c r="AV67" s="124"/>
      <c r="AW67" s="124"/>
      <c r="AX67" s="124"/>
      <c r="AY67" s="124"/>
    </row>
    <row r="69" spans="1:79" ht="15.75" customHeight="1" x14ac:dyDescent="0.2">
      <c r="A69" s="79" t="s">
        <v>145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29" customFormat="1" ht="18.95" customHeight="1" x14ac:dyDescent="0.2">
      <c r="A70" s="160" t="s">
        <v>28</v>
      </c>
      <c r="B70" s="160"/>
      <c r="C70" s="160"/>
      <c r="D70" s="160"/>
      <c r="E70" s="160"/>
      <c r="F70" s="160"/>
      <c r="G70" s="130" t="s">
        <v>43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60" t="s">
        <v>2</v>
      </c>
      <c r="AA70" s="160"/>
      <c r="AB70" s="160"/>
      <c r="AC70" s="160"/>
      <c r="AD70" s="160"/>
      <c r="AE70" s="160" t="s">
        <v>1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30" t="s">
        <v>29</v>
      </c>
      <c r="AP70" s="131"/>
      <c r="AQ70" s="131"/>
      <c r="AR70" s="131"/>
      <c r="AS70" s="131"/>
      <c r="AT70" s="131"/>
      <c r="AU70" s="131"/>
      <c r="AV70" s="132"/>
      <c r="AW70" s="130" t="s">
        <v>30</v>
      </c>
      <c r="AX70" s="131"/>
      <c r="AY70" s="131"/>
      <c r="AZ70" s="131"/>
      <c r="BA70" s="131"/>
      <c r="BB70" s="131"/>
      <c r="BC70" s="131"/>
      <c r="BD70" s="132"/>
      <c r="BE70" s="130" t="s">
        <v>27</v>
      </c>
      <c r="BF70" s="131"/>
      <c r="BG70" s="131"/>
      <c r="BH70" s="131"/>
      <c r="BI70" s="131"/>
      <c r="BJ70" s="131"/>
      <c r="BK70" s="131"/>
      <c r="BL70" s="132"/>
    </row>
    <row r="71" spans="1:79" s="29" customFormat="1" ht="15.75" customHeight="1" x14ac:dyDescent="0.2">
      <c r="A71" s="160">
        <v>1</v>
      </c>
      <c r="B71" s="160"/>
      <c r="C71" s="160"/>
      <c r="D71" s="160"/>
      <c r="E71" s="160"/>
      <c r="F71" s="160"/>
      <c r="G71" s="130">
        <v>2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2"/>
      <c r="Z71" s="160">
        <v>3</v>
      </c>
      <c r="AA71" s="160"/>
      <c r="AB71" s="160"/>
      <c r="AC71" s="160"/>
      <c r="AD71" s="160"/>
      <c r="AE71" s="160">
        <v>4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0">
        <v>5</v>
      </c>
      <c r="AP71" s="160"/>
      <c r="AQ71" s="160"/>
      <c r="AR71" s="160"/>
      <c r="AS71" s="160"/>
      <c r="AT71" s="160"/>
      <c r="AU71" s="160"/>
      <c r="AV71" s="160"/>
      <c r="AW71" s="160">
        <v>6</v>
      </c>
      <c r="AX71" s="160"/>
      <c r="AY71" s="160"/>
      <c r="AZ71" s="160"/>
      <c r="BA71" s="160"/>
      <c r="BB71" s="160"/>
      <c r="BC71" s="160"/>
      <c r="BD71" s="160"/>
      <c r="BE71" s="160">
        <v>7</v>
      </c>
      <c r="BF71" s="160"/>
      <c r="BG71" s="160"/>
      <c r="BH71" s="160"/>
      <c r="BI71" s="160"/>
      <c r="BJ71" s="160"/>
      <c r="BK71" s="160"/>
      <c r="BL71" s="160"/>
    </row>
    <row r="72" spans="1:79" ht="12.75" hidden="1" customHeight="1" x14ac:dyDescent="0.2">
      <c r="A72" s="149" t="s">
        <v>33</v>
      </c>
      <c r="B72" s="149"/>
      <c r="C72" s="149"/>
      <c r="D72" s="149"/>
      <c r="E72" s="149"/>
      <c r="F72" s="149"/>
      <c r="G72" s="156" t="s">
        <v>7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  <c r="Z72" s="149" t="s">
        <v>19</v>
      </c>
      <c r="AA72" s="149"/>
      <c r="AB72" s="149"/>
      <c r="AC72" s="149"/>
      <c r="AD72" s="149"/>
      <c r="AE72" s="159" t="s">
        <v>32</v>
      </c>
      <c r="AF72" s="159"/>
      <c r="AG72" s="159"/>
      <c r="AH72" s="159"/>
      <c r="AI72" s="159"/>
      <c r="AJ72" s="159"/>
      <c r="AK72" s="159"/>
      <c r="AL72" s="159"/>
      <c r="AM72" s="159"/>
      <c r="AN72" s="156"/>
      <c r="AO72" s="140" t="s">
        <v>8</v>
      </c>
      <c r="AP72" s="140"/>
      <c r="AQ72" s="140"/>
      <c r="AR72" s="140"/>
      <c r="AS72" s="140"/>
      <c r="AT72" s="140"/>
      <c r="AU72" s="140"/>
      <c r="AV72" s="140"/>
      <c r="AW72" s="140" t="s">
        <v>31</v>
      </c>
      <c r="AX72" s="140"/>
      <c r="AY72" s="140"/>
      <c r="AZ72" s="140"/>
      <c r="BA72" s="140"/>
      <c r="BB72" s="140"/>
      <c r="BC72" s="140"/>
      <c r="BD72" s="140"/>
      <c r="BE72" s="140" t="s">
        <v>61</v>
      </c>
      <c r="BF72" s="140"/>
      <c r="BG72" s="140"/>
      <c r="BH72" s="140"/>
      <c r="BI72" s="140"/>
      <c r="BJ72" s="140"/>
      <c r="BK72" s="140"/>
      <c r="BL72" s="140"/>
      <c r="CA72" s="1" t="s">
        <v>17</v>
      </c>
    </row>
    <row r="73" spans="1:79" s="38" customFormat="1" ht="12.6" customHeight="1" x14ac:dyDescent="0.2">
      <c r="A73" s="141">
        <v>0</v>
      </c>
      <c r="B73" s="141"/>
      <c r="C73" s="141"/>
      <c r="D73" s="141"/>
      <c r="E73" s="141"/>
      <c r="F73" s="141"/>
      <c r="G73" s="142" t="s">
        <v>60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5"/>
      <c r="AA73" s="145"/>
      <c r="AB73" s="145"/>
      <c r="AC73" s="145"/>
      <c r="AD73" s="145"/>
      <c r="AE73" s="146"/>
      <c r="AF73" s="146"/>
      <c r="AG73" s="146"/>
      <c r="AH73" s="146"/>
      <c r="AI73" s="146"/>
      <c r="AJ73" s="146"/>
      <c r="AK73" s="146"/>
      <c r="AL73" s="146"/>
      <c r="AM73" s="146"/>
      <c r="AN73" s="142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CA73" s="38" t="s">
        <v>18</v>
      </c>
    </row>
    <row r="74" spans="1:79" s="38" customFormat="1" ht="12.6" customHeight="1" x14ac:dyDescent="0.2">
      <c r="A74" s="179">
        <v>1</v>
      </c>
      <c r="B74" s="180"/>
      <c r="C74" s="180"/>
      <c r="D74" s="180"/>
      <c r="E74" s="180"/>
      <c r="F74" s="181"/>
      <c r="G74" s="150" t="s">
        <v>154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3"/>
      <c r="Z74" s="154" t="s">
        <v>62</v>
      </c>
      <c r="AA74" s="184"/>
      <c r="AB74" s="184"/>
      <c r="AC74" s="184"/>
      <c r="AD74" s="185"/>
      <c r="AE74" s="154" t="s">
        <v>155</v>
      </c>
      <c r="AF74" s="184"/>
      <c r="AG74" s="184"/>
      <c r="AH74" s="184"/>
      <c r="AI74" s="184"/>
      <c r="AJ74" s="184"/>
      <c r="AK74" s="184"/>
      <c r="AL74" s="184"/>
      <c r="AM74" s="184"/>
      <c r="AN74" s="185"/>
      <c r="AO74" s="176">
        <v>3</v>
      </c>
      <c r="AP74" s="177"/>
      <c r="AQ74" s="177"/>
      <c r="AR74" s="177"/>
      <c r="AS74" s="177"/>
      <c r="AT74" s="177"/>
      <c r="AU74" s="177"/>
      <c r="AV74" s="178"/>
      <c r="AW74" s="176">
        <v>0</v>
      </c>
      <c r="AX74" s="177"/>
      <c r="AY74" s="177"/>
      <c r="AZ74" s="177"/>
      <c r="BA74" s="177"/>
      <c r="BB74" s="177"/>
      <c r="BC74" s="177"/>
      <c r="BD74" s="178"/>
      <c r="BE74" s="176">
        <f>AO74</f>
        <v>3</v>
      </c>
      <c r="BF74" s="177"/>
      <c r="BG74" s="177"/>
      <c r="BH74" s="177"/>
      <c r="BI74" s="177"/>
      <c r="BJ74" s="177"/>
      <c r="BK74" s="177"/>
      <c r="BL74" s="178"/>
    </row>
    <row r="75" spans="1:79" ht="15.95" customHeight="1" x14ac:dyDescent="0.2">
      <c r="A75" s="149">
        <v>1</v>
      </c>
      <c r="B75" s="149"/>
      <c r="C75" s="149"/>
      <c r="D75" s="149"/>
      <c r="E75" s="149"/>
      <c r="F75" s="149"/>
      <c r="G75" s="150" t="s">
        <v>89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2"/>
      <c r="Z75" s="153" t="s">
        <v>62</v>
      </c>
      <c r="AA75" s="153"/>
      <c r="AB75" s="153"/>
      <c r="AC75" s="153"/>
      <c r="AD75" s="153"/>
      <c r="AE75" s="153" t="s">
        <v>64</v>
      </c>
      <c r="AF75" s="153"/>
      <c r="AG75" s="153"/>
      <c r="AH75" s="153"/>
      <c r="AI75" s="153"/>
      <c r="AJ75" s="153"/>
      <c r="AK75" s="153"/>
      <c r="AL75" s="153"/>
      <c r="AM75" s="153"/>
      <c r="AN75" s="154"/>
      <c r="AO75" s="155">
        <v>31.75</v>
      </c>
      <c r="AP75" s="155"/>
      <c r="AQ75" s="155"/>
      <c r="AR75" s="155"/>
      <c r="AS75" s="155"/>
      <c r="AT75" s="155"/>
      <c r="AU75" s="155"/>
      <c r="AV75" s="155"/>
      <c r="AW75" s="148">
        <v>0</v>
      </c>
      <c r="AX75" s="148"/>
      <c r="AY75" s="148"/>
      <c r="AZ75" s="148"/>
      <c r="BA75" s="148"/>
      <c r="BB75" s="148"/>
      <c r="BC75" s="148"/>
      <c r="BD75" s="148"/>
      <c r="BE75" s="155">
        <f>AO75</f>
        <v>31.75</v>
      </c>
      <c r="BF75" s="155"/>
      <c r="BG75" s="155"/>
      <c r="BH75" s="155"/>
      <c r="BI75" s="155"/>
      <c r="BJ75" s="155"/>
      <c r="BK75" s="155"/>
      <c r="BL75" s="155"/>
    </row>
    <row r="76" spans="1:79" ht="16.5" customHeight="1" x14ac:dyDescent="0.2">
      <c r="A76" s="149">
        <v>2</v>
      </c>
      <c r="B76" s="149"/>
      <c r="C76" s="149"/>
      <c r="D76" s="149"/>
      <c r="E76" s="149"/>
      <c r="F76" s="149"/>
      <c r="G76" s="150" t="s">
        <v>83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Z76" s="153" t="s">
        <v>62</v>
      </c>
      <c r="AA76" s="153"/>
      <c r="AB76" s="153"/>
      <c r="AC76" s="153"/>
      <c r="AD76" s="153"/>
      <c r="AE76" s="153" t="s">
        <v>64</v>
      </c>
      <c r="AF76" s="153"/>
      <c r="AG76" s="153"/>
      <c r="AH76" s="153"/>
      <c r="AI76" s="153"/>
      <c r="AJ76" s="153"/>
      <c r="AK76" s="153"/>
      <c r="AL76" s="153"/>
      <c r="AM76" s="153"/>
      <c r="AN76" s="154"/>
      <c r="AO76" s="148">
        <v>7</v>
      </c>
      <c r="AP76" s="148"/>
      <c r="AQ76" s="148"/>
      <c r="AR76" s="148"/>
      <c r="AS76" s="148"/>
      <c r="AT76" s="148"/>
      <c r="AU76" s="148"/>
      <c r="AV76" s="148"/>
      <c r="AW76" s="148">
        <v>0</v>
      </c>
      <c r="AX76" s="148"/>
      <c r="AY76" s="148"/>
      <c r="AZ76" s="148"/>
      <c r="BA76" s="148"/>
      <c r="BB76" s="148"/>
      <c r="BC76" s="148"/>
      <c r="BD76" s="148"/>
      <c r="BE76" s="148">
        <f t="shared" ref="BE76:BE78" si="2">AO76</f>
        <v>7</v>
      </c>
      <c r="BF76" s="148"/>
      <c r="BG76" s="148"/>
      <c r="BH76" s="148"/>
      <c r="BI76" s="148"/>
      <c r="BJ76" s="148"/>
      <c r="BK76" s="148"/>
      <c r="BL76" s="148"/>
    </row>
    <row r="77" spans="1:79" ht="15.6" customHeight="1" x14ac:dyDescent="0.2">
      <c r="A77" s="149">
        <v>3</v>
      </c>
      <c r="B77" s="149"/>
      <c r="C77" s="149"/>
      <c r="D77" s="149"/>
      <c r="E77" s="149"/>
      <c r="F77" s="149"/>
      <c r="G77" s="150" t="s">
        <v>84</v>
      </c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2"/>
      <c r="Z77" s="153" t="s">
        <v>62</v>
      </c>
      <c r="AA77" s="153"/>
      <c r="AB77" s="153"/>
      <c r="AC77" s="153"/>
      <c r="AD77" s="153"/>
      <c r="AE77" s="153" t="s">
        <v>64</v>
      </c>
      <c r="AF77" s="153"/>
      <c r="AG77" s="153"/>
      <c r="AH77" s="153"/>
      <c r="AI77" s="153"/>
      <c r="AJ77" s="153"/>
      <c r="AK77" s="153"/>
      <c r="AL77" s="153"/>
      <c r="AM77" s="153"/>
      <c r="AN77" s="154"/>
      <c r="AO77" s="155">
        <v>13.75</v>
      </c>
      <c r="AP77" s="155"/>
      <c r="AQ77" s="155"/>
      <c r="AR77" s="155"/>
      <c r="AS77" s="155"/>
      <c r="AT77" s="155"/>
      <c r="AU77" s="155"/>
      <c r="AV77" s="155"/>
      <c r="AW77" s="148">
        <v>0</v>
      </c>
      <c r="AX77" s="148"/>
      <c r="AY77" s="148"/>
      <c r="AZ77" s="148"/>
      <c r="BA77" s="148"/>
      <c r="BB77" s="148"/>
      <c r="BC77" s="148"/>
      <c r="BD77" s="148"/>
      <c r="BE77" s="155">
        <f t="shared" si="2"/>
        <v>13.75</v>
      </c>
      <c r="BF77" s="155"/>
      <c r="BG77" s="155"/>
      <c r="BH77" s="155"/>
      <c r="BI77" s="155"/>
      <c r="BJ77" s="155"/>
      <c r="BK77" s="155"/>
      <c r="BL77" s="155"/>
    </row>
    <row r="78" spans="1:79" ht="15.6" customHeight="1" x14ac:dyDescent="0.2">
      <c r="A78" s="149">
        <v>4</v>
      </c>
      <c r="B78" s="149"/>
      <c r="C78" s="149"/>
      <c r="D78" s="149"/>
      <c r="E78" s="149"/>
      <c r="F78" s="149"/>
      <c r="G78" s="150" t="s">
        <v>90</v>
      </c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2"/>
      <c r="Z78" s="153" t="s">
        <v>62</v>
      </c>
      <c r="AA78" s="153"/>
      <c r="AB78" s="153"/>
      <c r="AC78" s="153"/>
      <c r="AD78" s="153"/>
      <c r="AE78" s="153" t="s">
        <v>64</v>
      </c>
      <c r="AF78" s="153"/>
      <c r="AG78" s="153"/>
      <c r="AH78" s="153"/>
      <c r="AI78" s="153"/>
      <c r="AJ78" s="153"/>
      <c r="AK78" s="153"/>
      <c r="AL78" s="153"/>
      <c r="AM78" s="153"/>
      <c r="AN78" s="154"/>
      <c r="AO78" s="148">
        <v>5</v>
      </c>
      <c r="AP78" s="148"/>
      <c r="AQ78" s="148"/>
      <c r="AR78" s="148"/>
      <c r="AS78" s="148"/>
      <c r="AT78" s="148"/>
      <c r="AU78" s="148"/>
      <c r="AV78" s="148"/>
      <c r="AW78" s="148">
        <v>0</v>
      </c>
      <c r="AX78" s="148"/>
      <c r="AY78" s="148"/>
      <c r="AZ78" s="148"/>
      <c r="BA78" s="148"/>
      <c r="BB78" s="148"/>
      <c r="BC78" s="148"/>
      <c r="BD78" s="148"/>
      <c r="BE78" s="148">
        <f t="shared" si="2"/>
        <v>5</v>
      </c>
      <c r="BF78" s="148"/>
      <c r="BG78" s="148"/>
      <c r="BH78" s="148"/>
      <c r="BI78" s="148"/>
      <c r="BJ78" s="148"/>
      <c r="BK78" s="148"/>
      <c r="BL78" s="148"/>
    </row>
    <row r="79" spans="1:79" ht="18.600000000000001" customHeight="1" x14ac:dyDescent="0.2">
      <c r="A79" s="149">
        <v>5</v>
      </c>
      <c r="B79" s="149"/>
      <c r="C79" s="149"/>
      <c r="D79" s="149"/>
      <c r="E79" s="149"/>
      <c r="F79" s="149"/>
      <c r="G79" s="150" t="s">
        <v>85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2"/>
      <c r="Z79" s="153" t="s">
        <v>62</v>
      </c>
      <c r="AA79" s="153"/>
      <c r="AB79" s="153"/>
      <c r="AC79" s="153"/>
      <c r="AD79" s="153"/>
      <c r="AE79" s="153" t="s">
        <v>64</v>
      </c>
      <c r="AF79" s="153"/>
      <c r="AG79" s="153"/>
      <c r="AH79" s="153"/>
      <c r="AI79" s="153"/>
      <c r="AJ79" s="153"/>
      <c r="AK79" s="153"/>
      <c r="AL79" s="153"/>
      <c r="AM79" s="153"/>
      <c r="AN79" s="154"/>
      <c r="AO79" s="148">
        <v>6</v>
      </c>
      <c r="AP79" s="148"/>
      <c r="AQ79" s="148"/>
      <c r="AR79" s="148"/>
      <c r="AS79" s="148"/>
      <c r="AT79" s="148"/>
      <c r="AU79" s="148"/>
      <c r="AV79" s="148"/>
      <c r="AW79" s="148">
        <v>0</v>
      </c>
      <c r="AX79" s="148"/>
      <c r="AY79" s="148"/>
      <c r="AZ79" s="148"/>
      <c r="BA79" s="148"/>
      <c r="BB79" s="148"/>
      <c r="BC79" s="148"/>
      <c r="BD79" s="148"/>
      <c r="BE79" s="148">
        <f t="shared" ref="BE79:BE81" si="3">AO79</f>
        <v>6</v>
      </c>
      <c r="BF79" s="148"/>
      <c r="BG79" s="148"/>
      <c r="BH79" s="148"/>
      <c r="BI79" s="148"/>
      <c r="BJ79" s="148"/>
      <c r="BK79" s="148"/>
      <c r="BL79" s="148"/>
    </row>
    <row r="80" spans="1:79" ht="18.600000000000001" customHeight="1" x14ac:dyDescent="0.2">
      <c r="A80" s="149">
        <v>6</v>
      </c>
      <c r="B80" s="149"/>
      <c r="C80" s="149"/>
      <c r="D80" s="149"/>
      <c r="E80" s="149"/>
      <c r="F80" s="149"/>
      <c r="G80" s="150" t="s">
        <v>140</v>
      </c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2"/>
      <c r="Z80" s="153" t="s">
        <v>119</v>
      </c>
      <c r="AA80" s="153"/>
      <c r="AB80" s="153"/>
      <c r="AC80" s="153"/>
      <c r="AD80" s="153"/>
      <c r="AE80" s="153" t="s">
        <v>65</v>
      </c>
      <c r="AF80" s="153"/>
      <c r="AG80" s="153"/>
      <c r="AH80" s="153"/>
      <c r="AI80" s="153"/>
      <c r="AJ80" s="153"/>
      <c r="AK80" s="153"/>
      <c r="AL80" s="153"/>
      <c r="AM80" s="153"/>
      <c r="AN80" s="154"/>
      <c r="AO80" s="148">
        <f>AO82+AO85+AO88+AO89</f>
        <v>7357877</v>
      </c>
      <c r="AP80" s="148"/>
      <c r="AQ80" s="148"/>
      <c r="AR80" s="148"/>
      <c r="AS80" s="148"/>
      <c r="AT80" s="148"/>
      <c r="AU80" s="148"/>
      <c r="AV80" s="148"/>
      <c r="AW80" s="148">
        <f>AW82+AW85+AW88+AW89</f>
        <v>0</v>
      </c>
      <c r="AX80" s="148"/>
      <c r="AY80" s="148"/>
      <c r="AZ80" s="148"/>
      <c r="BA80" s="148"/>
      <c r="BB80" s="148"/>
      <c r="BC80" s="148"/>
      <c r="BD80" s="148"/>
      <c r="BE80" s="148">
        <f>BE82+BE85+BE88+BE89</f>
        <v>7357877</v>
      </c>
      <c r="BF80" s="148"/>
      <c r="BG80" s="148"/>
      <c r="BH80" s="148"/>
      <c r="BI80" s="148"/>
      <c r="BJ80" s="148"/>
      <c r="BK80" s="148"/>
      <c r="BL80" s="148"/>
    </row>
    <row r="81" spans="1:64" ht="3" hidden="1" customHeight="1" x14ac:dyDescent="0.2">
      <c r="A81" s="149">
        <v>7</v>
      </c>
      <c r="B81" s="149"/>
      <c r="C81" s="149"/>
      <c r="D81" s="149"/>
      <c r="E81" s="149"/>
      <c r="F81" s="149"/>
      <c r="G81" s="161" t="s">
        <v>91</v>
      </c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3"/>
      <c r="Z81" s="153" t="s">
        <v>62</v>
      </c>
      <c r="AA81" s="153"/>
      <c r="AB81" s="153"/>
      <c r="AC81" s="153"/>
      <c r="AD81" s="153"/>
      <c r="AE81" s="153" t="s">
        <v>64</v>
      </c>
      <c r="AF81" s="153"/>
      <c r="AG81" s="153"/>
      <c r="AH81" s="153"/>
      <c r="AI81" s="153"/>
      <c r="AJ81" s="153"/>
      <c r="AK81" s="153"/>
      <c r="AL81" s="153"/>
      <c r="AM81" s="153"/>
      <c r="AN81" s="154"/>
      <c r="AO81" s="148">
        <v>1</v>
      </c>
      <c r="AP81" s="148"/>
      <c r="AQ81" s="148"/>
      <c r="AR81" s="148"/>
      <c r="AS81" s="148"/>
      <c r="AT81" s="148"/>
      <c r="AU81" s="148"/>
      <c r="AV81" s="148"/>
      <c r="AW81" s="148">
        <v>0</v>
      </c>
      <c r="AX81" s="148"/>
      <c r="AY81" s="148"/>
      <c r="AZ81" s="148"/>
      <c r="BA81" s="148"/>
      <c r="BB81" s="148"/>
      <c r="BC81" s="148"/>
      <c r="BD81" s="148"/>
      <c r="BE81" s="148">
        <f t="shared" si="3"/>
        <v>1</v>
      </c>
      <c r="BF81" s="148"/>
      <c r="BG81" s="148"/>
      <c r="BH81" s="148"/>
      <c r="BI81" s="148"/>
      <c r="BJ81" s="148"/>
      <c r="BK81" s="148"/>
      <c r="BL81" s="148"/>
    </row>
    <row r="82" spans="1:64" ht="18.95" customHeight="1" x14ac:dyDescent="0.2">
      <c r="A82" s="149">
        <v>7</v>
      </c>
      <c r="B82" s="149"/>
      <c r="C82" s="149"/>
      <c r="D82" s="149"/>
      <c r="E82" s="149"/>
      <c r="F82" s="149"/>
      <c r="G82" s="150" t="s">
        <v>141</v>
      </c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2"/>
      <c r="Z82" s="153" t="s">
        <v>119</v>
      </c>
      <c r="AA82" s="153"/>
      <c r="AB82" s="153"/>
      <c r="AC82" s="153"/>
      <c r="AD82" s="153"/>
      <c r="AE82" s="153" t="s">
        <v>65</v>
      </c>
      <c r="AF82" s="153"/>
      <c r="AG82" s="153"/>
      <c r="AH82" s="153"/>
      <c r="AI82" s="153"/>
      <c r="AJ82" s="153"/>
      <c r="AK82" s="153"/>
      <c r="AL82" s="153"/>
      <c r="AM82" s="153"/>
      <c r="AN82" s="154"/>
      <c r="AO82" s="148">
        <f>AC56</f>
        <v>4188110</v>
      </c>
      <c r="AP82" s="148"/>
      <c r="AQ82" s="148"/>
      <c r="AR82" s="148"/>
      <c r="AS82" s="148"/>
      <c r="AT82" s="148"/>
      <c r="AU82" s="148"/>
      <c r="AV82" s="148"/>
      <c r="AW82" s="148">
        <v>0</v>
      </c>
      <c r="AX82" s="148"/>
      <c r="AY82" s="148"/>
      <c r="AZ82" s="148"/>
      <c r="BA82" s="148"/>
      <c r="BB82" s="148"/>
      <c r="BC82" s="148"/>
      <c r="BD82" s="148"/>
      <c r="BE82" s="148">
        <f>AO82+AW82</f>
        <v>4188110</v>
      </c>
      <c r="BF82" s="148"/>
      <c r="BG82" s="148"/>
      <c r="BH82" s="148"/>
      <c r="BI82" s="148"/>
      <c r="BJ82" s="148"/>
      <c r="BK82" s="148"/>
      <c r="BL82" s="148"/>
    </row>
    <row r="83" spans="1:64" ht="26.1" hidden="1" customHeight="1" x14ac:dyDescent="0.2">
      <c r="A83" s="149">
        <v>9</v>
      </c>
      <c r="B83" s="149"/>
      <c r="C83" s="149"/>
      <c r="D83" s="149"/>
      <c r="E83" s="149"/>
      <c r="F83" s="149"/>
      <c r="G83" s="161" t="s">
        <v>92</v>
      </c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3"/>
      <c r="Z83" s="153" t="s">
        <v>62</v>
      </c>
      <c r="AA83" s="153"/>
      <c r="AB83" s="153"/>
      <c r="AC83" s="153"/>
      <c r="AD83" s="153"/>
      <c r="AE83" s="153" t="s">
        <v>86</v>
      </c>
      <c r="AF83" s="153"/>
      <c r="AG83" s="153"/>
      <c r="AH83" s="153"/>
      <c r="AI83" s="153"/>
      <c r="AJ83" s="153"/>
      <c r="AK83" s="153"/>
      <c r="AL83" s="153"/>
      <c r="AM83" s="153"/>
      <c r="AN83" s="154"/>
      <c r="AO83" s="148">
        <v>0</v>
      </c>
      <c r="AP83" s="148"/>
      <c r="AQ83" s="148"/>
      <c r="AR83" s="148"/>
      <c r="AS83" s="148"/>
      <c r="AT83" s="148"/>
      <c r="AU83" s="148"/>
      <c r="AV83" s="148"/>
      <c r="AW83" s="148">
        <v>0</v>
      </c>
      <c r="AX83" s="148"/>
      <c r="AY83" s="148"/>
      <c r="AZ83" s="148"/>
      <c r="BA83" s="148"/>
      <c r="BB83" s="148"/>
      <c r="BC83" s="148"/>
      <c r="BD83" s="148"/>
      <c r="BE83" s="148">
        <f t="shared" ref="BE83:BE88" si="4">AO83+AW83</f>
        <v>0</v>
      </c>
      <c r="BF83" s="148"/>
      <c r="BG83" s="148"/>
      <c r="BH83" s="148"/>
      <c r="BI83" s="148"/>
      <c r="BJ83" s="148"/>
      <c r="BK83" s="148"/>
      <c r="BL83" s="148"/>
    </row>
    <row r="84" spans="1:64" ht="26.1" hidden="1" customHeight="1" x14ac:dyDescent="0.2">
      <c r="A84" s="149">
        <v>21</v>
      </c>
      <c r="B84" s="149"/>
      <c r="C84" s="149"/>
      <c r="D84" s="149"/>
      <c r="E84" s="149"/>
      <c r="F84" s="149"/>
      <c r="G84" s="161" t="s">
        <v>93</v>
      </c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3"/>
      <c r="Z84" s="153" t="s">
        <v>62</v>
      </c>
      <c r="AA84" s="153"/>
      <c r="AB84" s="153"/>
      <c r="AC84" s="153"/>
      <c r="AD84" s="153"/>
      <c r="AE84" s="154" t="s">
        <v>94</v>
      </c>
      <c r="AF84" s="164"/>
      <c r="AG84" s="164"/>
      <c r="AH84" s="164"/>
      <c r="AI84" s="164"/>
      <c r="AJ84" s="164"/>
      <c r="AK84" s="164"/>
      <c r="AL84" s="164"/>
      <c r="AM84" s="164"/>
      <c r="AN84" s="165"/>
      <c r="AO84" s="148">
        <v>100</v>
      </c>
      <c r="AP84" s="148"/>
      <c r="AQ84" s="148"/>
      <c r="AR84" s="148"/>
      <c r="AS84" s="148"/>
      <c r="AT84" s="148"/>
      <c r="AU84" s="148"/>
      <c r="AV84" s="148"/>
      <c r="AW84" s="148">
        <v>0</v>
      </c>
      <c r="AX84" s="148"/>
      <c r="AY84" s="148"/>
      <c r="AZ84" s="148"/>
      <c r="BA84" s="148"/>
      <c r="BB84" s="148"/>
      <c r="BC84" s="148"/>
      <c r="BD84" s="148"/>
      <c r="BE84" s="148">
        <f t="shared" si="4"/>
        <v>100</v>
      </c>
      <c r="BF84" s="148"/>
      <c r="BG84" s="148"/>
      <c r="BH84" s="148"/>
      <c r="BI84" s="148"/>
      <c r="BJ84" s="148"/>
      <c r="BK84" s="148"/>
      <c r="BL84" s="148"/>
    </row>
    <row r="85" spans="1:64" ht="18.95" customHeight="1" x14ac:dyDescent="0.2">
      <c r="A85" s="149">
        <v>8</v>
      </c>
      <c r="B85" s="149"/>
      <c r="C85" s="149"/>
      <c r="D85" s="149"/>
      <c r="E85" s="149"/>
      <c r="F85" s="149"/>
      <c r="G85" s="150" t="s">
        <v>142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2"/>
      <c r="Z85" s="153" t="s">
        <v>119</v>
      </c>
      <c r="AA85" s="153"/>
      <c r="AB85" s="153"/>
      <c r="AC85" s="153"/>
      <c r="AD85" s="153"/>
      <c r="AE85" s="166" t="s">
        <v>65</v>
      </c>
      <c r="AF85" s="167"/>
      <c r="AG85" s="167"/>
      <c r="AH85" s="167"/>
      <c r="AI85" s="167"/>
      <c r="AJ85" s="167"/>
      <c r="AK85" s="167"/>
      <c r="AL85" s="167"/>
      <c r="AM85" s="167"/>
      <c r="AN85" s="168"/>
      <c r="AO85" s="148">
        <f>AC55</f>
        <v>2111878</v>
      </c>
      <c r="AP85" s="148"/>
      <c r="AQ85" s="148"/>
      <c r="AR85" s="148"/>
      <c r="AS85" s="148"/>
      <c r="AT85" s="148"/>
      <c r="AU85" s="148"/>
      <c r="AV85" s="148"/>
      <c r="AW85" s="148">
        <f>AK55</f>
        <v>0</v>
      </c>
      <c r="AX85" s="148"/>
      <c r="AY85" s="148"/>
      <c r="AZ85" s="148"/>
      <c r="BA85" s="148"/>
      <c r="BB85" s="148"/>
      <c r="BC85" s="148"/>
      <c r="BD85" s="148"/>
      <c r="BE85" s="148">
        <f t="shared" si="4"/>
        <v>2111878</v>
      </c>
      <c r="BF85" s="148"/>
      <c r="BG85" s="148"/>
      <c r="BH85" s="148"/>
      <c r="BI85" s="148"/>
      <c r="BJ85" s="148"/>
      <c r="BK85" s="148"/>
      <c r="BL85" s="148"/>
    </row>
    <row r="86" spans="1:64" ht="26.1" hidden="1" customHeight="1" x14ac:dyDescent="0.2">
      <c r="A86" s="149">
        <v>33</v>
      </c>
      <c r="B86" s="149"/>
      <c r="C86" s="149"/>
      <c r="D86" s="149"/>
      <c r="E86" s="149"/>
      <c r="F86" s="149"/>
      <c r="G86" s="161" t="s">
        <v>95</v>
      </c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3"/>
      <c r="Z86" s="153" t="s">
        <v>62</v>
      </c>
      <c r="AA86" s="153"/>
      <c r="AB86" s="153"/>
      <c r="AC86" s="153"/>
      <c r="AD86" s="153"/>
      <c r="AE86" s="166" t="s">
        <v>86</v>
      </c>
      <c r="AF86" s="167"/>
      <c r="AG86" s="167"/>
      <c r="AH86" s="167"/>
      <c r="AI86" s="167"/>
      <c r="AJ86" s="167"/>
      <c r="AK86" s="167"/>
      <c r="AL86" s="167"/>
      <c r="AM86" s="167"/>
      <c r="AN86" s="168"/>
      <c r="AO86" s="148">
        <v>0</v>
      </c>
      <c r="AP86" s="148"/>
      <c r="AQ86" s="148"/>
      <c r="AR86" s="148"/>
      <c r="AS86" s="148"/>
      <c r="AT86" s="148"/>
      <c r="AU86" s="148"/>
      <c r="AV86" s="148"/>
      <c r="AW86" s="148">
        <v>0</v>
      </c>
      <c r="AX86" s="148"/>
      <c r="AY86" s="148"/>
      <c r="AZ86" s="148"/>
      <c r="BA86" s="148"/>
      <c r="BB86" s="148"/>
      <c r="BC86" s="148"/>
      <c r="BD86" s="148"/>
      <c r="BE86" s="148">
        <f t="shared" si="4"/>
        <v>0</v>
      </c>
      <c r="BF86" s="148"/>
      <c r="BG86" s="148"/>
      <c r="BH86" s="148"/>
      <c r="BI86" s="148"/>
      <c r="BJ86" s="148"/>
      <c r="BK86" s="148"/>
      <c r="BL86" s="148"/>
    </row>
    <row r="87" spans="1:64" ht="26.1" hidden="1" customHeight="1" x14ac:dyDescent="0.2">
      <c r="A87" s="149">
        <v>34</v>
      </c>
      <c r="B87" s="149"/>
      <c r="C87" s="149"/>
      <c r="D87" s="149"/>
      <c r="E87" s="149"/>
      <c r="F87" s="149"/>
      <c r="G87" s="161" t="s">
        <v>96</v>
      </c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3"/>
      <c r="Z87" s="153" t="s">
        <v>71</v>
      </c>
      <c r="AA87" s="153"/>
      <c r="AB87" s="153"/>
      <c r="AC87" s="153"/>
      <c r="AD87" s="153"/>
      <c r="AE87" s="166" t="s">
        <v>65</v>
      </c>
      <c r="AF87" s="167"/>
      <c r="AG87" s="167"/>
      <c r="AH87" s="167"/>
      <c r="AI87" s="167"/>
      <c r="AJ87" s="167"/>
      <c r="AK87" s="167"/>
      <c r="AL87" s="167"/>
      <c r="AM87" s="167"/>
      <c r="AN87" s="168"/>
      <c r="AO87" s="148">
        <v>0</v>
      </c>
      <c r="AP87" s="148"/>
      <c r="AQ87" s="148"/>
      <c r="AR87" s="148"/>
      <c r="AS87" s="148"/>
      <c r="AT87" s="148"/>
      <c r="AU87" s="148"/>
      <c r="AV87" s="148"/>
      <c r="AW87" s="148">
        <v>0</v>
      </c>
      <c r="AX87" s="148"/>
      <c r="AY87" s="148"/>
      <c r="AZ87" s="148"/>
      <c r="BA87" s="148"/>
      <c r="BB87" s="148"/>
      <c r="BC87" s="148"/>
      <c r="BD87" s="148"/>
      <c r="BE87" s="148">
        <f t="shared" si="4"/>
        <v>0</v>
      </c>
      <c r="BF87" s="148"/>
      <c r="BG87" s="148"/>
      <c r="BH87" s="148"/>
      <c r="BI87" s="148"/>
      <c r="BJ87" s="148"/>
      <c r="BK87" s="148"/>
      <c r="BL87" s="148"/>
    </row>
    <row r="88" spans="1:64" ht="21" customHeight="1" x14ac:dyDescent="0.2">
      <c r="A88" s="149">
        <v>9</v>
      </c>
      <c r="B88" s="149"/>
      <c r="C88" s="149"/>
      <c r="D88" s="149"/>
      <c r="E88" s="149"/>
      <c r="F88" s="149"/>
      <c r="G88" s="150" t="s">
        <v>143</v>
      </c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2"/>
      <c r="Z88" s="153" t="s">
        <v>119</v>
      </c>
      <c r="AA88" s="153"/>
      <c r="AB88" s="153"/>
      <c r="AC88" s="153"/>
      <c r="AD88" s="153"/>
      <c r="AE88" s="154" t="s">
        <v>65</v>
      </c>
      <c r="AF88" s="164"/>
      <c r="AG88" s="164"/>
      <c r="AH88" s="164"/>
      <c r="AI88" s="164"/>
      <c r="AJ88" s="164"/>
      <c r="AK88" s="164"/>
      <c r="AL88" s="164"/>
      <c r="AM88" s="164"/>
      <c r="AN88" s="165"/>
      <c r="AO88" s="148">
        <f>AC53</f>
        <v>897889</v>
      </c>
      <c r="AP88" s="148"/>
      <c r="AQ88" s="148"/>
      <c r="AR88" s="148"/>
      <c r="AS88" s="148"/>
      <c r="AT88" s="148"/>
      <c r="AU88" s="148"/>
      <c r="AV88" s="148"/>
      <c r="AW88" s="148">
        <v>0</v>
      </c>
      <c r="AX88" s="148"/>
      <c r="AY88" s="148"/>
      <c r="AZ88" s="148"/>
      <c r="BA88" s="148"/>
      <c r="BB88" s="148"/>
      <c r="BC88" s="148"/>
      <c r="BD88" s="148"/>
      <c r="BE88" s="148">
        <f t="shared" si="4"/>
        <v>897889</v>
      </c>
      <c r="BF88" s="148"/>
      <c r="BG88" s="148"/>
      <c r="BH88" s="148"/>
      <c r="BI88" s="148"/>
      <c r="BJ88" s="148"/>
      <c r="BK88" s="148"/>
      <c r="BL88" s="148"/>
    </row>
    <row r="89" spans="1:64" ht="27" customHeight="1" x14ac:dyDescent="0.2">
      <c r="A89" s="149">
        <v>10</v>
      </c>
      <c r="B89" s="149"/>
      <c r="C89" s="149"/>
      <c r="D89" s="149"/>
      <c r="E89" s="149"/>
      <c r="F89" s="149"/>
      <c r="G89" s="150" t="s">
        <v>144</v>
      </c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2"/>
      <c r="Z89" s="153" t="s">
        <v>119</v>
      </c>
      <c r="AA89" s="153"/>
      <c r="AB89" s="153"/>
      <c r="AC89" s="153"/>
      <c r="AD89" s="153"/>
      <c r="AE89" s="154" t="s">
        <v>65</v>
      </c>
      <c r="AF89" s="164"/>
      <c r="AG89" s="164"/>
      <c r="AH89" s="164"/>
      <c r="AI89" s="164"/>
      <c r="AJ89" s="164"/>
      <c r="AK89" s="164"/>
      <c r="AL89" s="164"/>
      <c r="AM89" s="164"/>
      <c r="AN89" s="165"/>
      <c r="AO89" s="148">
        <f>AC54</f>
        <v>160000</v>
      </c>
      <c r="AP89" s="148"/>
      <c r="AQ89" s="148"/>
      <c r="AR89" s="148"/>
      <c r="AS89" s="148"/>
      <c r="AT89" s="148"/>
      <c r="AU89" s="148"/>
      <c r="AV89" s="148"/>
      <c r="AW89" s="148">
        <v>0</v>
      </c>
      <c r="AX89" s="148"/>
      <c r="AY89" s="148"/>
      <c r="AZ89" s="148"/>
      <c r="BA89" s="148"/>
      <c r="BB89" s="148"/>
      <c r="BC89" s="148"/>
      <c r="BD89" s="148"/>
      <c r="BE89" s="148">
        <f>AO89</f>
        <v>160000</v>
      </c>
      <c r="BF89" s="148"/>
      <c r="BG89" s="148"/>
      <c r="BH89" s="148"/>
      <c r="BI89" s="148"/>
      <c r="BJ89" s="148"/>
      <c r="BK89" s="148"/>
      <c r="BL89" s="148"/>
    </row>
    <row r="90" spans="1:64" ht="26.1" customHeight="1" x14ac:dyDescent="0.2">
      <c r="A90" s="179">
        <v>11</v>
      </c>
      <c r="B90" s="180"/>
      <c r="C90" s="180"/>
      <c r="D90" s="180"/>
      <c r="E90" s="180"/>
      <c r="F90" s="181"/>
      <c r="G90" s="150" t="s">
        <v>147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3"/>
      <c r="Z90" s="154" t="s">
        <v>119</v>
      </c>
      <c r="AA90" s="184"/>
      <c r="AB90" s="184"/>
      <c r="AC90" s="184"/>
      <c r="AD90" s="185"/>
      <c r="AE90" s="154" t="s">
        <v>65</v>
      </c>
      <c r="AF90" s="184"/>
      <c r="AG90" s="184"/>
      <c r="AH90" s="184"/>
      <c r="AI90" s="184"/>
      <c r="AJ90" s="184"/>
      <c r="AK90" s="184"/>
      <c r="AL90" s="184"/>
      <c r="AM90" s="184"/>
      <c r="AN90" s="185"/>
      <c r="AO90" s="176">
        <v>127748</v>
      </c>
      <c r="AP90" s="177"/>
      <c r="AQ90" s="177"/>
      <c r="AR90" s="177"/>
      <c r="AS90" s="177"/>
      <c r="AT90" s="177"/>
      <c r="AU90" s="177"/>
      <c r="AV90" s="178"/>
      <c r="AW90" s="176">
        <v>0</v>
      </c>
      <c r="AX90" s="177"/>
      <c r="AY90" s="177"/>
      <c r="AZ90" s="177"/>
      <c r="BA90" s="177"/>
      <c r="BB90" s="177"/>
      <c r="BC90" s="177"/>
      <c r="BD90" s="178"/>
      <c r="BE90" s="176">
        <f>AO90</f>
        <v>127748</v>
      </c>
      <c r="BF90" s="177"/>
      <c r="BG90" s="177"/>
      <c r="BH90" s="177"/>
      <c r="BI90" s="177"/>
      <c r="BJ90" s="177"/>
      <c r="BK90" s="177"/>
      <c r="BL90" s="178"/>
    </row>
    <row r="91" spans="1:64" ht="26.1" hidden="1" customHeight="1" x14ac:dyDescent="0.2">
      <c r="A91" s="179">
        <v>12</v>
      </c>
      <c r="B91" s="180"/>
      <c r="C91" s="180"/>
      <c r="D91" s="180"/>
      <c r="E91" s="180"/>
      <c r="F91" s="181"/>
      <c r="G91" s="150" t="s">
        <v>148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3"/>
      <c r="Z91" s="154" t="s">
        <v>119</v>
      </c>
      <c r="AA91" s="184"/>
      <c r="AB91" s="184"/>
      <c r="AC91" s="184"/>
      <c r="AD91" s="185"/>
      <c r="AE91" s="154" t="s">
        <v>65</v>
      </c>
      <c r="AF91" s="184"/>
      <c r="AG91" s="184"/>
      <c r="AH91" s="184"/>
      <c r="AI91" s="184"/>
      <c r="AJ91" s="184"/>
      <c r="AK91" s="184"/>
      <c r="AL91" s="184"/>
      <c r="AM91" s="184"/>
      <c r="AN91" s="185"/>
      <c r="AO91" s="176">
        <v>0</v>
      </c>
      <c r="AP91" s="177"/>
      <c r="AQ91" s="177"/>
      <c r="AR91" s="177"/>
      <c r="AS91" s="177"/>
      <c r="AT91" s="177"/>
      <c r="AU91" s="177"/>
      <c r="AV91" s="178"/>
      <c r="AW91" s="176">
        <v>55626</v>
      </c>
      <c r="AX91" s="177"/>
      <c r="AY91" s="177"/>
      <c r="AZ91" s="177"/>
      <c r="BA91" s="177"/>
      <c r="BB91" s="177"/>
      <c r="BC91" s="177"/>
      <c r="BD91" s="178"/>
      <c r="BE91" s="176">
        <f>AO91+AW91</f>
        <v>55626</v>
      </c>
      <c r="BF91" s="177"/>
      <c r="BG91" s="177"/>
      <c r="BH91" s="177"/>
      <c r="BI91" s="177"/>
      <c r="BJ91" s="177"/>
      <c r="BK91" s="177"/>
      <c r="BL91" s="178"/>
    </row>
    <row r="92" spans="1:64" ht="26.1" hidden="1" customHeight="1" x14ac:dyDescent="0.2">
      <c r="A92" s="179">
        <v>13</v>
      </c>
      <c r="B92" s="180"/>
      <c r="C92" s="180"/>
      <c r="D92" s="180"/>
      <c r="E92" s="180"/>
      <c r="F92" s="181"/>
      <c r="G92" s="150" t="s">
        <v>149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3"/>
      <c r="Z92" s="154" t="s">
        <v>62</v>
      </c>
      <c r="AA92" s="184"/>
      <c r="AB92" s="184"/>
      <c r="AC92" s="184"/>
      <c r="AD92" s="185"/>
      <c r="AE92" s="154" t="s">
        <v>65</v>
      </c>
      <c r="AF92" s="184"/>
      <c r="AG92" s="184"/>
      <c r="AH92" s="184"/>
      <c r="AI92" s="184"/>
      <c r="AJ92" s="184"/>
      <c r="AK92" s="184"/>
      <c r="AL92" s="184"/>
      <c r="AM92" s="184"/>
      <c r="AN92" s="185"/>
      <c r="AO92" s="176">
        <v>0</v>
      </c>
      <c r="AP92" s="177"/>
      <c r="AQ92" s="177"/>
      <c r="AR92" s="177"/>
      <c r="AS92" s="177"/>
      <c r="AT92" s="177"/>
      <c r="AU92" s="177"/>
      <c r="AV92" s="178"/>
      <c r="AW92" s="176">
        <v>1</v>
      </c>
      <c r="AX92" s="177"/>
      <c r="AY92" s="177"/>
      <c r="AZ92" s="177"/>
      <c r="BA92" s="177"/>
      <c r="BB92" s="177"/>
      <c r="BC92" s="177"/>
      <c r="BD92" s="178"/>
      <c r="BE92" s="176">
        <v>1</v>
      </c>
      <c r="BF92" s="177"/>
      <c r="BG92" s="177"/>
      <c r="BH92" s="177"/>
      <c r="BI92" s="177"/>
      <c r="BJ92" s="177"/>
      <c r="BK92" s="177"/>
      <c r="BL92" s="178"/>
    </row>
    <row r="93" spans="1:64" s="38" customFormat="1" ht="12.75" customHeight="1" x14ac:dyDescent="0.2">
      <c r="A93" s="141">
        <v>0</v>
      </c>
      <c r="B93" s="141"/>
      <c r="C93" s="141"/>
      <c r="D93" s="141"/>
      <c r="E93" s="141"/>
      <c r="F93" s="141"/>
      <c r="G93" s="169" t="s">
        <v>66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1"/>
      <c r="Z93" s="145"/>
      <c r="AA93" s="145"/>
      <c r="AB93" s="145"/>
      <c r="AC93" s="145"/>
      <c r="AD93" s="145"/>
      <c r="AE93" s="172"/>
      <c r="AF93" s="173"/>
      <c r="AG93" s="173"/>
      <c r="AH93" s="173"/>
      <c r="AI93" s="173"/>
      <c r="AJ93" s="173"/>
      <c r="AK93" s="173"/>
      <c r="AL93" s="173"/>
      <c r="AM93" s="173"/>
      <c r="AN93" s="174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</row>
    <row r="94" spans="1:64" ht="21.95" customHeight="1" x14ac:dyDescent="0.2">
      <c r="A94" s="149">
        <v>14</v>
      </c>
      <c r="B94" s="149"/>
      <c r="C94" s="149"/>
      <c r="D94" s="149"/>
      <c r="E94" s="149"/>
      <c r="F94" s="149"/>
      <c r="G94" s="150" t="s">
        <v>120</v>
      </c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2"/>
      <c r="Z94" s="153" t="s">
        <v>67</v>
      </c>
      <c r="AA94" s="153"/>
      <c r="AB94" s="153"/>
      <c r="AC94" s="153"/>
      <c r="AD94" s="153"/>
      <c r="AE94" s="154" t="s">
        <v>97</v>
      </c>
      <c r="AF94" s="164"/>
      <c r="AG94" s="164"/>
      <c r="AH94" s="164"/>
      <c r="AI94" s="164"/>
      <c r="AJ94" s="164"/>
      <c r="AK94" s="164"/>
      <c r="AL94" s="164"/>
      <c r="AM94" s="164"/>
      <c r="AN94" s="165"/>
      <c r="AO94" s="148">
        <v>75</v>
      </c>
      <c r="AP94" s="148"/>
      <c r="AQ94" s="148"/>
      <c r="AR94" s="148"/>
      <c r="AS94" s="148"/>
      <c r="AT94" s="148"/>
      <c r="AU94" s="148"/>
      <c r="AV94" s="148"/>
      <c r="AW94" s="148">
        <v>0</v>
      </c>
      <c r="AX94" s="148"/>
      <c r="AY94" s="148"/>
      <c r="AZ94" s="148"/>
      <c r="BA94" s="148"/>
      <c r="BB94" s="148"/>
      <c r="BC94" s="148"/>
      <c r="BD94" s="148"/>
      <c r="BE94" s="148">
        <f t="shared" ref="BE94:BE100" si="5">AO94</f>
        <v>75</v>
      </c>
      <c r="BF94" s="148"/>
      <c r="BG94" s="148"/>
      <c r="BH94" s="148"/>
      <c r="BI94" s="148"/>
      <c r="BJ94" s="148"/>
      <c r="BK94" s="148"/>
      <c r="BL94" s="148"/>
    </row>
    <row r="95" spans="1:64" ht="21.95" customHeight="1" x14ac:dyDescent="0.2">
      <c r="A95" s="179">
        <v>15</v>
      </c>
      <c r="B95" s="180"/>
      <c r="C95" s="180"/>
      <c r="D95" s="180"/>
      <c r="E95" s="180"/>
      <c r="F95" s="181"/>
      <c r="G95" s="150" t="s">
        <v>121</v>
      </c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3"/>
      <c r="Z95" s="154" t="s">
        <v>157</v>
      </c>
      <c r="AA95" s="184"/>
      <c r="AB95" s="184"/>
      <c r="AC95" s="184"/>
      <c r="AD95" s="185"/>
      <c r="AE95" s="154" t="s">
        <v>97</v>
      </c>
      <c r="AF95" s="164"/>
      <c r="AG95" s="164"/>
      <c r="AH95" s="164"/>
      <c r="AI95" s="164"/>
      <c r="AJ95" s="164"/>
      <c r="AK95" s="164"/>
      <c r="AL95" s="164"/>
      <c r="AM95" s="164"/>
      <c r="AN95" s="165"/>
      <c r="AO95" s="176">
        <v>20</v>
      </c>
      <c r="AP95" s="177"/>
      <c r="AQ95" s="177"/>
      <c r="AR95" s="177"/>
      <c r="AS95" s="177"/>
      <c r="AT95" s="177"/>
      <c r="AU95" s="177"/>
      <c r="AV95" s="178"/>
      <c r="AW95" s="176">
        <v>0</v>
      </c>
      <c r="AX95" s="177"/>
      <c r="AY95" s="177"/>
      <c r="AZ95" s="177"/>
      <c r="BA95" s="177"/>
      <c r="BB95" s="177"/>
      <c r="BC95" s="177"/>
      <c r="BD95" s="178"/>
      <c r="BE95" s="176">
        <f t="shared" si="5"/>
        <v>20</v>
      </c>
      <c r="BF95" s="177"/>
      <c r="BG95" s="177"/>
      <c r="BH95" s="177"/>
      <c r="BI95" s="177"/>
      <c r="BJ95" s="177"/>
      <c r="BK95" s="177"/>
      <c r="BL95" s="178"/>
    </row>
    <row r="96" spans="1:64" ht="28.5" customHeight="1" x14ac:dyDescent="0.2">
      <c r="A96" s="179">
        <v>16</v>
      </c>
      <c r="B96" s="180"/>
      <c r="C96" s="180"/>
      <c r="D96" s="180"/>
      <c r="E96" s="180"/>
      <c r="F96" s="181"/>
      <c r="G96" s="150" t="s">
        <v>122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3"/>
      <c r="Z96" s="154" t="s">
        <v>63</v>
      </c>
      <c r="AA96" s="184"/>
      <c r="AB96" s="184"/>
      <c r="AC96" s="184"/>
      <c r="AD96" s="185"/>
      <c r="AE96" s="154" t="s">
        <v>65</v>
      </c>
      <c r="AF96" s="184"/>
      <c r="AG96" s="184"/>
      <c r="AH96" s="184"/>
      <c r="AI96" s="184"/>
      <c r="AJ96" s="184"/>
      <c r="AK96" s="184"/>
      <c r="AL96" s="184"/>
      <c r="AM96" s="184"/>
      <c r="AN96" s="185"/>
      <c r="AO96" s="176">
        <v>20</v>
      </c>
      <c r="AP96" s="177"/>
      <c r="AQ96" s="177"/>
      <c r="AR96" s="177"/>
      <c r="AS96" s="177"/>
      <c r="AT96" s="177"/>
      <c r="AU96" s="177"/>
      <c r="AV96" s="178"/>
      <c r="AW96" s="176">
        <v>0</v>
      </c>
      <c r="AX96" s="177"/>
      <c r="AY96" s="177"/>
      <c r="AZ96" s="177"/>
      <c r="BA96" s="177"/>
      <c r="BB96" s="177"/>
      <c r="BC96" s="177"/>
      <c r="BD96" s="178"/>
      <c r="BE96" s="176">
        <f t="shared" si="5"/>
        <v>20</v>
      </c>
      <c r="BF96" s="177"/>
      <c r="BG96" s="177"/>
      <c r="BH96" s="177"/>
      <c r="BI96" s="177"/>
      <c r="BJ96" s="177"/>
      <c r="BK96" s="177"/>
      <c r="BL96" s="178"/>
    </row>
    <row r="97" spans="1:64" ht="30.95" customHeight="1" x14ac:dyDescent="0.2">
      <c r="A97" s="149">
        <v>17</v>
      </c>
      <c r="B97" s="149"/>
      <c r="C97" s="149"/>
      <c r="D97" s="149"/>
      <c r="E97" s="149"/>
      <c r="F97" s="149"/>
      <c r="G97" s="150" t="s">
        <v>123</v>
      </c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2"/>
      <c r="Z97" s="153" t="s">
        <v>67</v>
      </c>
      <c r="AA97" s="153"/>
      <c r="AB97" s="153"/>
      <c r="AC97" s="153"/>
      <c r="AD97" s="153"/>
      <c r="AE97" s="154" t="s">
        <v>68</v>
      </c>
      <c r="AF97" s="164"/>
      <c r="AG97" s="164"/>
      <c r="AH97" s="164"/>
      <c r="AI97" s="164"/>
      <c r="AJ97" s="164"/>
      <c r="AK97" s="164"/>
      <c r="AL97" s="164"/>
      <c r="AM97" s="164"/>
      <c r="AN97" s="165"/>
      <c r="AO97" s="148">
        <v>6700</v>
      </c>
      <c r="AP97" s="148"/>
      <c r="AQ97" s="148"/>
      <c r="AR97" s="148"/>
      <c r="AS97" s="148"/>
      <c r="AT97" s="148"/>
      <c r="AU97" s="148"/>
      <c r="AV97" s="148"/>
      <c r="AW97" s="148">
        <v>0</v>
      </c>
      <c r="AX97" s="148"/>
      <c r="AY97" s="148"/>
      <c r="AZ97" s="148"/>
      <c r="BA97" s="148"/>
      <c r="BB97" s="148"/>
      <c r="BC97" s="148"/>
      <c r="BD97" s="148"/>
      <c r="BE97" s="148">
        <f t="shared" si="5"/>
        <v>6700</v>
      </c>
      <c r="BF97" s="148"/>
      <c r="BG97" s="148"/>
      <c r="BH97" s="148"/>
      <c r="BI97" s="148"/>
      <c r="BJ97" s="148"/>
      <c r="BK97" s="148"/>
      <c r="BL97" s="148"/>
    </row>
    <row r="98" spans="1:64" ht="29.1" customHeight="1" x14ac:dyDescent="0.2">
      <c r="A98" s="149">
        <v>18</v>
      </c>
      <c r="B98" s="149"/>
      <c r="C98" s="149"/>
      <c r="D98" s="149"/>
      <c r="E98" s="149"/>
      <c r="F98" s="149"/>
      <c r="G98" s="150" t="s">
        <v>124</v>
      </c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2"/>
      <c r="Z98" s="153" t="s">
        <v>67</v>
      </c>
      <c r="AA98" s="153"/>
      <c r="AB98" s="153"/>
      <c r="AC98" s="153"/>
      <c r="AD98" s="153"/>
      <c r="AE98" s="154" t="s">
        <v>97</v>
      </c>
      <c r="AF98" s="164"/>
      <c r="AG98" s="164"/>
      <c r="AH98" s="164"/>
      <c r="AI98" s="164"/>
      <c r="AJ98" s="164"/>
      <c r="AK98" s="164"/>
      <c r="AL98" s="164"/>
      <c r="AM98" s="164"/>
      <c r="AN98" s="165"/>
      <c r="AO98" s="148">
        <v>50</v>
      </c>
      <c r="AP98" s="148"/>
      <c r="AQ98" s="148"/>
      <c r="AR98" s="148"/>
      <c r="AS98" s="148"/>
      <c r="AT98" s="148"/>
      <c r="AU98" s="148"/>
      <c r="AV98" s="148"/>
      <c r="AW98" s="148">
        <v>0</v>
      </c>
      <c r="AX98" s="148"/>
      <c r="AY98" s="148"/>
      <c r="AZ98" s="148"/>
      <c r="BA98" s="148"/>
      <c r="BB98" s="148"/>
      <c r="BC98" s="148"/>
      <c r="BD98" s="148"/>
      <c r="BE98" s="148">
        <f t="shared" si="5"/>
        <v>50</v>
      </c>
      <c r="BF98" s="148"/>
      <c r="BG98" s="148"/>
      <c r="BH98" s="148"/>
      <c r="BI98" s="148"/>
      <c r="BJ98" s="148"/>
      <c r="BK98" s="148"/>
      <c r="BL98" s="148"/>
    </row>
    <row r="99" spans="1:64" ht="22.5" customHeight="1" x14ac:dyDescent="0.2">
      <c r="A99" s="149">
        <v>19</v>
      </c>
      <c r="B99" s="149"/>
      <c r="C99" s="149"/>
      <c r="D99" s="149"/>
      <c r="E99" s="149"/>
      <c r="F99" s="149"/>
      <c r="G99" s="150" t="s">
        <v>125</v>
      </c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2"/>
      <c r="Z99" s="153" t="s">
        <v>63</v>
      </c>
      <c r="AA99" s="153"/>
      <c r="AB99" s="153"/>
      <c r="AC99" s="153"/>
      <c r="AD99" s="153"/>
      <c r="AE99" s="166" t="s">
        <v>68</v>
      </c>
      <c r="AF99" s="167"/>
      <c r="AG99" s="167"/>
      <c r="AH99" s="167"/>
      <c r="AI99" s="167"/>
      <c r="AJ99" s="167"/>
      <c r="AK99" s="167"/>
      <c r="AL99" s="167"/>
      <c r="AM99" s="167"/>
      <c r="AN99" s="168"/>
      <c r="AO99" s="148">
        <v>10000</v>
      </c>
      <c r="AP99" s="148"/>
      <c r="AQ99" s="148"/>
      <c r="AR99" s="148"/>
      <c r="AS99" s="148"/>
      <c r="AT99" s="148"/>
      <c r="AU99" s="148"/>
      <c r="AV99" s="148"/>
      <c r="AW99" s="148">
        <v>0</v>
      </c>
      <c r="AX99" s="148"/>
      <c r="AY99" s="148"/>
      <c r="AZ99" s="148"/>
      <c r="BA99" s="148"/>
      <c r="BB99" s="148"/>
      <c r="BC99" s="148"/>
      <c r="BD99" s="148"/>
      <c r="BE99" s="148">
        <f t="shared" si="5"/>
        <v>10000</v>
      </c>
      <c r="BF99" s="148"/>
      <c r="BG99" s="148"/>
      <c r="BH99" s="148"/>
      <c r="BI99" s="148"/>
      <c r="BJ99" s="148"/>
      <c r="BK99" s="148"/>
      <c r="BL99" s="148"/>
    </row>
    <row r="100" spans="1:64" ht="26.1" customHeight="1" x14ac:dyDescent="0.2">
      <c r="A100" s="149">
        <v>20</v>
      </c>
      <c r="B100" s="149"/>
      <c r="C100" s="149"/>
      <c r="D100" s="149"/>
      <c r="E100" s="149"/>
      <c r="F100" s="149"/>
      <c r="G100" s="150" t="s">
        <v>134</v>
      </c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2"/>
      <c r="Z100" s="153" t="s">
        <v>63</v>
      </c>
      <c r="AA100" s="153"/>
      <c r="AB100" s="153"/>
      <c r="AC100" s="153"/>
      <c r="AD100" s="153"/>
      <c r="AE100" s="154" t="s">
        <v>98</v>
      </c>
      <c r="AF100" s="164"/>
      <c r="AG100" s="164"/>
      <c r="AH100" s="164"/>
      <c r="AI100" s="164"/>
      <c r="AJ100" s="164"/>
      <c r="AK100" s="164"/>
      <c r="AL100" s="164"/>
      <c r="AM100" s="164"/>
      <c r="AN100" s="165"/>
      <c r="AO100" s="148">
        <v>54000</v>
      </c>
      <c r="AP100" s="148"/>
      <c r="AQ100" s="148"/>
      <c r="AR100" s="148"/>
      <c r="AS100" s="148"/>
      <c r="AT100" s="148"/>
      <c r="AU100" s="148"/>
      <c r="AV100" s="148"/>
      <c r="AW100" s="148">
        <v>0</v>
      </c>
      <c r="AX100" s="148"/>
      <c r="AY100" s="148"/>
      <c r="AZ100" s="148"/>
      <c r="BA100" s="148"/>
      <c r="BB100" s="148"/>
      <c r="BC100" s="148"/>
      <c r="BD100" s="148"/>
      <c r="BE100" s="148">
        <f t="shared" si="5"/>
        <v>54000</v>
      </c>
      <c r="BF100" s="148"/>
      <c r="BG100" s="148"/>
      <c r="BH100" s="148"/>
      <c r="BI100" s="148"/>
      <c r="BJ100" s="148"/>
      <c r="BK100" s="148"/>
      <c r="BL100" s="148"/>
    </row>
    <row r="101" spans="1:64" ht="16.5" hidden="1" customHeight="1" x14ac:dyDescent="0.2">
      <c r="A101" s="149">
        <v>19</v>
      </c>
      <c r="B101" s="149"/>
      <c r="C101" s="149"/>
      <c r="D101" s="149"/>
      <c r="E101" s="149"/>
      <c r="F101" s="149"/>
      <c r="G101" s="150" t="s">
        <v>135</v>
      </c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2"/>
      <c r="Z101" s="153" t="s">
        <v>67</v>
      </c>
      <c r="AA101" s="153"/>
      <c r="AB101" s="153"/>
      <c r="AC101" s="153"/>
      <c r="AD101" s="153"/>
      <c r="AE101" s="166" t="s">
        <v>99</v>
      </c>
      <c r="AF101" s="167"/>
      <c r="AG101" s="167"/>
      <c r="AH101" s="167"/>
      <c r="AI101" s="167"/>
      <c r="AJ101" s="167"/>
      <c r="AK101" s="167"/>
      <c r="AL101" s="167"/>
      <c r="AM101" s="167"/>
      <c r="AN101" s="168"/>
      <c r="AO101" s="148">
        <v>3</v>
      </c>
      <c r="AP101" s="148"/>
      <c r="AQ101" s="148"/>
      <c r="AR101" s="148"/>
      <c r="AS101" s="148"/>
      <c r="AT101" s="148"/>
      <c r="AU101" s="148"/>
      <c r="AV101" s="148"/>
      <c r="AW101" s="148">
        <v>0</v>
      </c>
      <c r="AX101" s="148"/>
      <c r="AY101" s="148"/>
      <c r="AZ101" s="148"/>
      <c r="BA101" s="148"/>
      <c r="BB101" s="148"/>
      <c r="BC101" s="148"/>
      <c r="BD101" s="148"/>
      <c r="BE101" s="148">
        <v>3</v>
      </c>
      <c r="BF101" s="148"/>
      <c r="BG101" s="148"/>
      <c r="BH101" s="148"/>
      <c r="BI101" s="148"/>
      <c r="BJ101" s="148"/>
      <c r="BK101" s="148"/>
      <c r="BL101" s="148"/>
    </row>
    <row r="102" spans="1:64" ht="24.95" hidden="1" customHeight="1" x14ac:dyDescent="0.2">
      <c r="A102" s="149">
        <v>20</v>
      </c>
      <c r="B102" s="149"/>
      <c r="C102" s="149"/>
      <c r="D102" s="149"/>
      <c r="E102" s="149"/>
      <c r="F102" s="149"/>
      <c r="G102" s="150" t="s">
        <v>126</v>
      </c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2"/>
      <c r="Z102" s="153" t="s">
        <v>63</v>
      </c>
      <c r="AA102" s="153"/>
      <c r="AB102" s="153"/>
      <c r="AC102" s="153"/>
      <c r="AD102" s="153"/>
      <c r="AE102" s="154" t="s">
        <v>72</v>
      </c>
      <c r="AF102" s="164"/>
      <c r="AG102" s="164"/>
      <c r="AH102" s="164"/>
      <c r="AI102" s="164"/>
      <c r="AJ102" s="164"/>
      <c r="AK102" s="164"/>
      <c r="AL102" s="164"/>
      <c r="AM102" s="164"/>
      <c r="AN102" s="165"/>
      <c r="AO102" s="148">
        <v>0</v>
      </c>
      <c r="AP102" s="148"/>
      <c r="AQ102" s="148"/>
      <c r="AR102" s="148"/>
      <c r="AS102" s="148"/>
      <c r="AT102" s="148"/>
      <c r="AU102" s="148"/>
      <c r="AV102" s="148"/>
      <c r="AW102" s="148">
        <v>0</v>
      </c>
      <c r="AX102" s="148"/>
      <c r="AY102" s="148"/>
      <c r="AZ102" s="148"/>
      <c r="BA102" s="148"/>
      <c r="BB102" s="148"/>
      <c r="BC102" s="148"/>
      <c r="BD102" s="148"/>
      <c r="BE102" s="148">
        <v>0</v>
      </c>
      <c r="BF102" s="148"/>
      <c r="BG102" s="148"/>
      <c r="BH102" s="148"/>
      <c r="BI102" s="148"/>
      <c r="BJ102" s="148"/>
      <c r="BK102" s="148"/>
      <c r="BL102" s="148"/>
    </row>
    <row r="103" spans="1:64" ht="21.6" hidden="1" customHeight="1" x14ac:dyDescent="0.2">
      <c r="A103" s="149">
        <v>20</v>
      </c>
      <c r="B103" s="149"/>
      <c r="C103" s="149"/>
      <c r="D103" s="149"/>
      <c r="E103" s="149"/>
      <c r="F103" s="149"/>
      <c r="G103" s="150" t="s">
        <v>127</v>
      </c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2"/>
      <c r="Z103" s="153" t="s">
        <v>63</v>
      </c>
      <c r="AA103" s="153"/>
      <c r="AB103" s="153"/>
      <c r="AC103" s="153"/>
      <c r="AD103" s="153"/>
      <c r="AE103" s="154" t="s">
        <v>72</v>
      </c>
      <c r="AF103" s="164"/>
      <c r="AG103" s="164"/>
      <c r="AH103" s="164"/>
      <c r="AI103" s="164"/>
      <c r="AJ103" s="164"/>
      <c r="AK103" s="164"/>
      <c r="AL103" s="164"/>
      <c r="AM103" s="164"/>
      <c r="AN103" s="165"/>
      <c r="AO103" s="148">
        <v>170</v>
      </c>
      <c r="AP103" s="148"/>
      <c r="AQ103" s="148"/>
      <c r="AR103" s="148"/>
      <c r="AS103" s="148"/>
      <c r="AT103" s="148"/>
      <c r="AU103" s="148"/>
      <c r="AV103" s="148"/>
      <c r="AW103" s="148">
        <v>0</v>
      </c>
      <c r="AX103" s="148"/>
      <c r="AY103" s="148"/>
      <c r="AZ103" s="148"/>
      <c r="BA103" s="148"/>
      <c r="BB103" s="148"/>
      <c r="BC103" s="148"/>
      <c r="BD103" s="148"/>
      <c r="BE103" s="148">
        <v>170</v>
      </c>
      <c r="BF103" s="148"/>
      <c r="BG103" s="148"/>
      <c r="BH103" s="148"/>
      <c r="BI103" s="148"/>
      <c r="BJ103" s="148"/>
      <c r="BK103" s="148"/>
      <c r="BL103" s="148"/>
    </row>
    <row r="104" spans="1:64" ht="39" hidden="1" customHeight="1" x14ac:dyDescent="0.2">
      <c r="A104" s="149">
        <v>37</v>
      </c>
      <c r="B104" s="149"/>
      <c r="C104" s="149"/>
      <c r="D104" s="149"/>
      <c r="E104" s="149"/>
      <c r="F104" s="149"/>
      <c r="G104" s="161" t="s">
        <v>100</v>
      </c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3"/>
      <c r="Z104" s="153" t="s">
        <v>69</v>
      </c>
      <c r="AA104" s="153"/>
      <c r="AB104" s="153"/>
      <c r="AC104" s="153"/>
      <c r="AD104" s="153"/>
      <c r="AE104" s="154" t="s">
        <v>72</v>
      </c>
      <c r="AF104" s="164"/>
      <c r="AG104" s="164"/>
      <c r="AH104" s="164"/>
      <c r="AI104" s="164"/>
      <c r="AJ104" s="164"/>
      <c r="AK104" s="164"/>
      <c r="AL104" s="164"/>
      <c r="AM104" s="164"/>
      <c r="AN104" s="165"/>
      <c r="AO104" s="148">
        <v>0</v>
      </c>
      <c r="AP104" s="148"/>
      <c r="AQ104" s="148"/>
      <c r="AR104" s="148"/>
      <c r="AS104" s="148"/>
      <c r="AT104" s="148"/>
      <c r="AU104" s="148"/>
      <c r="AV104" s="148"/>
      <c r="AW104" s="148">
        <v>0</v>
      </c>
      <c r="AX104" s="148"/>
      <c r="AY104" s="148"/>
      <c r="AZ104" s="148"/>
      <c r="BA104" s="148"/>
      <c r="BB104" s="148"/>
      <c r="BC104" s="148"/>
      <c r="BD104" s="148"/>
      <c r="BE104" s="148">
        <v>0</v>
      </c>
      <c r="BF104" s="148"/>
      <c r="BG104" s="148"/>
      <c r="BH104" s="148"/>
      <c r="BI104" s="148"/>
      <c r="BJ104" s="148"/>
      <c r="BK104" s="148"/>
      <c r="BL104" s="148"/>
    </row>
    <row r="105" spans="1:64" s="38" customFormat="1" ht="16.5" customHeight="1" x14ac:dyDescent="0.2">
      <c r="A105" s="141">
        <v>0</v>
      </c>
      <c r="B105" s="141"/>
      <c r="C105" s="141"/>
      <c r="D105" s="141"/>
      <c r="E105" s="141"/>
      <c r="F105" s="141"/>
      <c r="G105" s="142" t="s">
        <v>70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7"/>
      <c r="Z105" s="145"/>
      <c r="AA105" s="145"/>
      <c r="AB105" s="145"/>
      <c r="AC105" s="145"/>
      <c r="AD105" s="145"/>
      <c r="AE105" s="172"/>
      <c r="AF105" s="173"/>
      <c r="AG105" s="173"/>
      <c r="AH105" s="173"/>
      <c r="AI105" s="173"/>
      <c r="AJ105" s="173"/>
      <c r="AK105" s="173"/>
      <c r="AL105" s="173"/>
      <c r="AM105" s="173"/>
      <c r="AN105" s="174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</row>
    <row r="106" spans="1:64" s="38" customFormat="1" ht="21.6" customHeight="1" x14ac:dyDescent="0.2">
      <c r="A106" s="179">
        <v>21</v>
      </c>
      <c r="B106" s="180"/>
      <c r="C106" s="180"/>
      <c r="D106" s="180"/>
      <c r="E106" s="180"/>
      <c r="F106" s="181"/>
      <c r="G106" s="150" t="s">
        <v>128</v>
      </c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3"/>
      <c r="Z106" s="154" t="s">
        <v>119</v>
      </c>
      <c r="AA106" s="184"/>
      <c r="AB106" s="184"/>
      <c r="AC106" s="184"/>
      <c r="AD106" s="185"/>
      <c r="AE106" s="154" t="s">
        <v>72</v>
      </c>
      <c r="AF106" s="184"/>
      <c r="AG106" s="184"/>
      <c r="AH106" s="184"/>
      <c r="AI106" s="184"/>
      <c r="AJ106" s="184"/>
      <c r="AK106" s="184"/>
      <c r="AL106" s="184"/>
      <c r="AM106" s="184"/>
      <c r="AN106" s="185"/>
      <c r="AO106" s="176">
        <f>AO88/AO95</f>
        <v>44894.45</v>
      </c>
      <c r="AP106" s="177"/>
      <c r="AQ106" s="177"/>
      <c r="AR106" s="177"/>
      <c r="AS106" s="177"/>
      <c r="AT106" s="177"/>
      <c r="AU106" s="177"/>
      <c r="AV106" s="178"/>
      <c r="AW106" s="197">
        <v>0</v>
      </c>
      <c r="AX106" s="198"/>
      <c r="AY106" s="198"/>
      <c r="AZ106" s="198"/>
      <c r="BA106" s="198"/>
      <c r="BB106" s="198"/>
      <c r="BC106" s="198"/>
      <c r="BD106" s="199"/>
      <c r="BE106" s="176">
        <f>AO106</f>
        <v>44894.45</v>
      </c>
      <c r="BF106" s="177"/>
      <c r="BG106" s="177"/>
      <c r="BH106" s="177"/>
      <c r="BI106" s="177"/>
      <c r="BJ106" s="177"/>
      <c r="BK106" s="177"/>
      <c r="BL106" s="178"/>
    </row>
    <row r="107" spans="1:64" s="38" customFormat="1" ht="21.6" customHeight="1" x14ac:dyDescent="0.2">
      <c r="A107" s="179">
        <v>22</v>
      </c>
      <c r="B107" s="180"/>
      <c r="C107" s="180"/>
      <c r="D107" s="180"/>
      <c r="E107" s="180"/>
      <c r="F107" s="181"/>
      <c r="G107" s="150" t="s">
        <v>129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3"/>
      <c r="Z107" s="154" t="s">
        <v>119</v>
      </c>
      <c r="AA107" s="184"/>
      <c r="AB107" s="184"/>
      <c r="AC107" s="184"/>
      <c r="AD107" s="185"/>
      <c r="AE107" s="154" t="s">
        <v>72</v>
      </c>
      <c r="AF107" s="184"/>
      <c r="AG107" s="184"/>
      <c r="AH107" s="184"/>
      <c r="AI107" s="184"/>
      <c r="AJ107" s="184"/>
      <c r="AK107" s="184"/>
      <c r="AL107" s="184"/>
      <c r="AM107" s="184"/>
      <c r="AN107" s="185"/>
      <c r="AO107" s="176">
        <f>AO89/20</f>
        <v>8000</v>
      </c>
      <c r="AP107" s="177"/>
      <c r="AQ107" s="177"/>
      <c r="AR107" s="177"/>
      <c r="AS107" s="177"/>
      <c r="AT107" s="177"/>
      <c r="AU107" s="177"/>
      <c r="AV107" s="178"/>
      <c r="AW107" s="197">
        <v>0</v>
      </c>
      <c r="AX107" s="198"/>
      <c r="AY107" s="198"/>
      <c r="AZ107" s="198"/>
      <c r="BA107" s="198"/>
      <c r="BB107" s="198"/>
      <c r="BC107" s="198"/>
      <c r="BD107" s="199"/>
      <c r="BE107" s="176">
        <f>AO107</f>
        <v>8000</v>
      </c>
      <c r="BF107" s="177"/>
      <c r="BG107" s="177"/>
      <c r="BH107" s="177"/>
      <c r="BI107" s="177"/>
      <c r="BJ107" s="177"/>
      <c r="BK107" s="177"/>
      <c r="BL107" s="178"/>
    </row>
    <row r="108" spans="1:64" ht="36" customHeight="1" x14ac:dyDescent="0.2">
      <c r="A108" s="149">
        <v>23</v>
      </c>
      <c r="B108" s="149"/>
      <c r="C108" s="149"/>
      <c r="D108" s="149"/>
      <c r="E108" s="149"/>
      <c r="F108" s="149"/>
      <c r="G108" s="150" t="s">
        <v>101</v>
      </c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2"/>
      <c r="Z108" s="153" t="s">
        <v>119</v>
      </c>
      <c r="AA108" s="153"/>
      <c r="AB108" s="153"/>
      <c r="AC108" s="153"/>
      <c r="AD108" s="153"/>
      <c r="AE108" s="154" t="s">
        <v>72</v>
      </c>
      <c r="AF108" s="164"/>
      <c r="AG108" s="164"/>
      <c r="AH108" s="164"/>
      <c r="AI108" s="164"/>
      <c r="AJ108" s="164"/>
      <c r="AK108" s="164"/>
      <c r="AL108" s="164"/>
      <c r="AM108" s="164"/>
      <c r="AN108" s="165"/>
      <c r="AO108" s="148">
        <f>AO82/AO97</f>
        <v>625.09104477611936</v>
      </c>
      <c r="AP108" s="148"/>
      <c r="AQ108" s="148"/>
      <c r="AR108" s="148"/>
      <c r="AS108" s="148"/>
      <c r="AT108" s="148"/>
      <c r="AU108" s="148"/>
      <c r="AV108" s="148"/>
      <c r="AW108" s="148">
        <v>0</v>
      </c>
      <c r="AX108" s="148"/>
      <c r="AY108" s="148"/>
      <c r="AZ108" s="148"/>
      <c r="BA108" s="148"/>
      <c r="BB108" s="148"/>
      <c r="BC108" s="148"/>
      <c r="BD108" s="148"/>
      <c r="BE108" s="148">
        <f>AO108</f>
        <v>625.09104477611936</v>
      </c>
      <c r="BF108" s="148"/>
      <c r="BG108" s="148"/>
      <c r="BH108" s="148"/>
      <c r="BI108" s="148"/>
      <c r="BJ108" s="148"/>
      <c r="BK108" s="148"/>
      <c r="BL108" s="148"/>
    </row>
    <row r="109" spans="1:64" ht="51.95" hidden="1" customHeight="1" x14ac:dyDescent="0.2">
      <c r="A109" s="149">
        <v>15</v>
      </c>
      <c r="B109" s="149"/>
      <c r="C109" s="149"/>
      <c r="D109" s="149"/>
      <c r="E109" s="149"/>
      <c r="F109" s="149"/>
      <c r="G109" s="161" t="s">
        <v>102</v>
      </c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3"/>
      <c r="Z109" s="153" t="s">
        <v>71</v>
      </c>
      <c r="AA109" s="153"/>
      <c r="AB109" s="153"/>
      <c r="AC109" s="153"/>
      <c r="AD109" s="153"/>
      <c r="AE109" s="154" t="s">
        <v>72</v>
      </c>
      <c r="AF109" s="164"/>
      <c r="AG109" s="164"/>
      <c r="AH109" s="164"/>
      <c r="AI109" s="164"/>
      <c r="AJ109" s="164"/>
      <c r="AK109" s="164"/>
      <c r="AL109" s="164"/>
      <c r="AM109" s="164"/>
      <c r="AN109" s="165"/>
      <c r="AO109" s="148">
        <v>0</v>
      </c>
      <c r="AP109" s="148"/>
      <c r="AQ109" s="148"/>
      <c r="AR109" s="148"/>
      <c r="AS109" s="148"/>
      <c r="AT109" s="148"/>
      <c r="AU109" s="148"/>
      <c r="AV109" s="148"/>
      <c r="AW109" s="148">
        <v>0</v>
      </c>
      <c r="AX109" s="148"/>
      <c r="AY109" s="148"/>
      <c r="AZ109" s="148"/>
      <c r="BA109" s="148"/>
      <c r="BB109" s="148"/>
      <c r="BC109" s="148"/>
      <c r="BD109" s="148"/>
      <c r="BE109" s="148">
        <v>0</v>
      </c>
      <c r="BF109" s="148"/>
      <c r="BG109" s="148"/>
      <c r="BH109" s="148"/>
      <c r="BI109" s="148"/>
      <c r="BJ109" s="148"/>
      <c r="BK109" s="148"/>
      <c r="BL109" s="148"/>
    </row>
    <row r="110" spans="1:64" ht="37.5" customHeight="1" x14ac:dyDescent="0.2">
      <c r="A110" s="149">
        <v>24</v>
      </c>
      <c r="B110" s="149"/>
      <c r="C110" s="149"/>
      <c r="D110" s="149"/>
      <c r="E110" s="149"/>
      <c r="F110" s="149"/>
      <c r="G110" s="150" t="s">
        <v>103</v>
      </c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2"/>
      <c r="Z110" s="153" t="s">
        <v>119</v>
      </c>
      <c r="AA110" s="153"/>
      <c r="AB110" s="153"/>
      <c r="AC110" s="153"/>
      <c r="AD110" s="153"/>
      <c r="AE110" s="154" t="s">
        <v>72</v>
      </c>
      <c r="AF110" s="164"/>
      <c r="AG110" s="164"/>
      <c r="AH110" s="164"/>
      <c r="AI110" s="164"/>
      <c r="AJ110" s="164"/>
      <c r="AK110" s="164"/>
      <c r="AL110" s="164"/>
      <c r="AM110" s="164"/>
      <c r="AN110" s="165"/>
      <c r="AO110" s="148">
        <f>AO90/AO98</f>
        <v>2554.96</v>
      </c>
      <c r="AP110" s="148"/>
      <c r="AQ110" s="148"/>
      <c r="AR110" s="148"/>
      <c r="AS110" s="148"/>
      <c r="AT110" s="148"/>
      <c r="AU110" s="148"/>
      <c r="AV110" s="148"/>
      <c r="AW110" s="148">
        <v>0</v>
      </c>
      <c r="AX110" s="148"/>
      <c r="AY110" s="148"/>
      <c r="AZ110" s="148"/>
      <c r="BA110" s="148"/>
      <c r="BB110" s="148"/>
      <c r="BC110" s="148"/>
      <c r="BD110" s="148"/>
      <c r="BE110" s="148">
        <f>AO110</f>
        <v>2554.96</v>
      </c>
      <c r="BF110" s="148"/>
      <c r="BG110" s="148"/>
      <c r="BH110" s="148"/>
      <c r="BI110" s="148"/>
      <c r="BJ110" s="148"/>
      <c r="BK110" s="148"/>
      <c r="BL110" s="148"/>
    </row>
    <row r="111" spans="1:64" ht="2.4500000000000002" hidden="1" customHeight="1" x14ac:dyDescent="0.2">
      <c r="A111" s="149">
        <v>17</v>
      </c>
      <c r="B111" s="149"/>
      <c r="C111" s="149"/>
      <c r="D111" s="149"/>
      <c r="E111" s="149"/>
      <c r="F111" s="149"/>
      <c r="G111" s="161" t="s">
        <v>104</v>
      </c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  <c r="Z111" s="153" t="s">
        <v>71</v>
      </c>
      <c r="AA111" s="153"/>
      <c r="AB111" s="153"/>
      <c r="AC111" s="153"/>
      <c r="AD111" s="153"/>
      <c r="AE111" s="154" t="s">
        <v>72</v>
      </c>
      <c r="AF111" s="164"/>
      <c r="AG111" s="164"/>
      <c r="AH111" s="164"/>
      <c r="AI111" s="164"/>
      <c r="AJ111" s="164"/>
      <c r="AK111" s="164"/>
      <c r="AL111" s="164"/>
      <c r="AM111" s="164"/>
      <c r="AN111" s="165"/>
      <c r="AO111" s="148">
        <v>0</v>
      </c>
      <c r="AP111" s="148"/>
      <c r="AQ111" s="148"/>
      <c r="AR111" s="148"/>
      <c r="AS111" s="148"/>
      <c r="AT111" s="148"/>
      <c r="AU111" s="148"/>
      <c r="AV111" s="148"/>
      <c r="AW111" s="148">
        <v>0</v>
      </c>
      <c r="AX111" s="148"/>
      <c r="AY111" s="148"/>
      <c r="AZ111" s="148"/>
      <c r="BA111" s="148"/>
      <c r="BB111" s="148"/>
      <c r="BC111" s="148"/>
      <c r="BD111" s="148"/>
      <c r="BE111" s="148">
        <v>0</v>
      </c>
      <c r="BF111" s="148"/>
      <c r="BG111" s="148"/>
      <c r="BH111" s="148"/>
      <c r="BI111" s="148"/>
      <c r="BJ111" s="148"/>
      <c r="BK111" s="148"/>
      <c r="BL111" s="148"/>
    </row>
    <row r="112" spans="1:64" ht="30.95" hidden="1" customHeight="1" x14ac:dyDescent="0.2">
      <c r="A112" s="149">
        <v>26</v>
      </c>
      <c r="B112" s="149"/>
      <c r="C112" s="149"/>
      <c r="D112" s="149"/>
      <c r="E112" s="149"/>
      <c r="F112" s="149"/>
      <c r="G112" s="150" t="s">
        <v>128</v>
      </c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2"/>
      <c r="Z112" s="153" t="s">
        <v>71</v>
      </c>
      <c r="AA112" s="153"/>
      <c r="AB112" s="153"/>
      <c r="AC112" s="153"/>
      <c r="AD112" s="153"/>
      <c r="AE112" s="154" t="s">
        <v>72</v>
      </c>
      <c r="AF112" s="164"/>
      <c r="AG112" s="164"/>
      <c r="AH112" s="164"/>
      <c r="AI112" s="164"/>
      <c r="AJ112" s="164"/>
      <c r="AK112" s="164"/>
      <c r="AL112" s="164"/>
      <c r="AM112" s="164"/>
      <c r="AN112" s="165"/>
      <c r="AO112" s="148">
        <v>27738</v>
      </c>
      <c r="AP112" s="148"/>
      <c r="AQ112" s="148"/>
      <c r="AR112" s="148"/>
      <c r="AS112" s="148"/>
      <c r="AT112" s="148"/>
      <c r="AU112" s="148"/>
      <c r="AV112" s="148"/>
      <c r="AW112" s="148">
        <v>0</v>
      </c>
      <c r="AX112" s="148"/>
      <c r="AY112" s="148"/>
      <c r="AZ112" s="148"/>
      <c r="BA112" s="148"/>
      <c r="BB112" s="148"/>
      <c r="BC112" s="148"/>
      <c r="BD112" s="148"/>
      <c r="BE112" s="148">
        <v>27738</v>
      </c>
      <c r="BF112" s="148"/>
      <c r="BG112" s="148"/>
      <c r="BH112" s="148"/>
      <c r="BI112" s="148"/>
      <c r="BJ112" s="148"/>
      <c r="BK112" s="148"/>
      <c r="BL112" s="148"/>
    </row>
    <row r="113" spans="1:64" ht="24" hidden="1" customHeight="1" x14ac:dyDescent="0.2">
      <c r="A113" s="149">
        <v>26</v>
      </c>
      <c r="B113" s="149"/>
      <c r="C113" s="149"/>
      <c r="D113" s="149"/>
      <c r="E113" s="149"/>
      <c r="F113" s="149"/>
      <c r="G113" s="150" t="s">
        <v>130</v>
      </c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2"/>
      <c r="Z113" s="153" t="s">
        <v>119</v>
      </c>
      <c r="AA113" s="153"/>
      <c r="AB113" s="153"/>
      <c r="AC113" s="153"/>
      <c r="AD113" s="153"/>
      <c r="AE113" s="154" t="s">
        <v>105</v>
      </c>
      <c r="AF113" s="164"/>
      <c r="AG113" s="164"/>
      <c r="AH113" s="164"/>
      <c r="AI113" s="164"/>
      <c r="AJ113" s="164"/>
      <c r="AK113" s="164"/>
      <c r="AL113" s="164"/>
      <c r="AM113" s="164"/>
      <c r="AN113" s="165"/>
      <c r="AO113" s="148">
        <v>0</v>
      </c>
      <c r="AP113" s="148"/>
      <c r="AQ113" s="148"/>
      <c r="AR113" s="148"/>
      <c r="AS113" s="148"/>
      <c r="AT113" s="148"/>
      <c r="AU113" s="148"/>
      <c r="AV113" s="148"/>
      <c r="AW113" s="148">
        <v>0</v>
      </c>
      <c r="AX113" s="148"/>
      <c r="AY113" s="148"/>
      <c r="AZ113" s="148"/>
      <c r="BA113" s="148"/>
      <c r="BB113" s="148"/>
      <c r="BC113" s="148"/>
      <c r="BD113" s="148"/>
      <c r="BE113" s="148">
        <v>0</v>
      </c>
      <c r="BF113" s="148"/>
      <c r="BG113" s="148"/>
      <c r="BH113" s="148"/>
      <c r="BI113" s="148"/>
      <c r="BJ113" s="148"/>
      <c r="BK113" s="148"/>
      <c r="BL113" s="148"/>
    </row>
    <row r="114" spans="1:64" ht="23.45" hidden="1" customHeight="1" x14ac:dyDescent="0.2">
      <c r="A114" s="149">
        <v>25</v>
      </c>
      <c r="B114" s="149"/>
      <c r="C114" s="149"/>
      <c r="D114" s="149"/>
      <c r="E114" s="149"/>
      <c r="F114" s="149"/>
      <c r="G114" s="150" t="s">
        <v>131</v>
      </c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2"/>
      <c r="Z114" s="153" t="s">
        <v>119</v>
      </c>
      <c r="AA114" s="153"/>
      <c r="AB114" s="153"/>
      <c r="AC114" s="153"/>
      <c r="AD114" s="153"/>
      <c r="AE114" s="154" t="s">
        <v>72</v>
      </c>
      <c r="AF114" s="164"/>
      <c r="AG114" s="164"/>
      <c r="AH114" s="164"/>
      <c r="AI114" s="164"/>
      <c r="AJ114" s="164"/>
      <c r="AK114" s="164"/>
      <c r="AL114" s="164"/>
      <c r="AM114" s="164"/>
      <c r="AN114" s="165"/>
      <c r="AO114" s="148">
        <f>150000/170</f>
        <v>882.35294117647061</v>
      </c>
      <c r="AP114" s="148"/>
      <c r="AQ114" s="148"/>
      <c r="AR114" s="148"/>
      <c r="AS114" s="148"/>
      <c r="AT114" s="148"/>
      <c r="AU114" s="148"/>
      <c r="AV114" s="148"/>
      <c r="AW114" s="148">
        <v>0</v>
      </c>
      <c r="AX114" s="148"/>
      <c r="AY114" s="148"/>
      <c r="AZ114" s="148"/>
      <c r="BA114" s="148"/>
      <c r="BB114" s="148"/>
      <c r="BC114" s="148"/>
      <c r="BD114" s="148"/>
      <c r="BE114" s="148">
        <v>882</v>
      </c>
      <c r="BF114" s="148"/>
      <c r="BG114" s="148"/>
      <c r="BH114" s="148"/>
      <c r="BI114" s="148"/>
      <c r="BJ114" s="148"/>
      <c r="BK114" s="148"/>
      <c r="BL114" s="148"/>
    </row>
    <row r="115" spans="1:64" s="38" customFormat="1" ht="17.45" customHeight="1" x14ac:dyDescent="0.2">
      <c r="A115" s="141">
        <v>0</v>
      </c>
      <c r="B115" s="141"/>
      <c r="C115" s="141"/>
      <c r="D115" s="141"/>
      <c r="E115" s="141"/>
      <c r="F115" s="141"/>
      <c r="G115" s="169" t="s">
        <v>73</v>
      </c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1"/>
      <c r="Z115" s="145"/>
      <c r="AA115" s="145"/>
      <c r="AB115" s="145"/>
      <c r="AC115" s="145"/>
      <c r="AD115" s="145"/>
      <c r="AE115" s="188"/>
      <c r="AF115" s="189"/>
      <c r="AG115" s="189"/>
      <c r="AH115" s="189"/>
      <c r="AI115" s="189"/>
      <c r="AJ115" s="189"/>
      <c r="AK115" s="189"/>
      <c r="AL115" s="189"/>
      <c r="AM115" s="189"/>
      <c r="AN115" s="190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</row>
    <row r="116" spans="1:64" ht="30.95" customHeight="1" x14ac:dyDescent="0.2">
      <c r="A116" s="149">
        <v>25</v>
      </c>
      <c r="B116" s="149"/>
      <c r="C116" s="149"/>
      <c r="D116" s="149"/>
      <c r="E116" s="149"/>
      <c r="F116" s="149"/>
      <c r="G116" s="150" t="s">
        <v>106</v>
      </c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2"/>
      <c r="Z116" s="153" t="s">
        <v>74</v>
      </c>
      <c r="AA116" s="153"/>
      <c r="AB116" s="153"/>
      <c r="AC116" s="153"/>
      <c r="AD116" s="153"/>
      <c r="AE116" s="154" t="s">
        <v>72</v>
      </c>
      <c r="AF116" s="164"/>
      <c r="AG116" s="164"/>
      <c r="AH116" s="164"/>
      <c r="AI116" s="164"/>
      <c r="AJ116" s="164"/>
      <c r="AK116" s="164"/>
      <c r="AL116" s="164"/>
      <c r="AM116" s="164"/>
      <c r="AN116" s="165"/>
      <c r="AO116" s="148">
        <f>136/151%</f>
        <v>90.066225165562912</v>
      </c>
      <c r="AP116" s="148"/>
      <c r="AQ116" s="148"/>
      <c r="AR116" s="148"/>
      <c r="AS116" s="148"/>
      <c r="AT116" s="148"/>
      <c r="AU116" s="148"/>
      <c r="AV116" s="148"/>
      <c r="AW116" s="148">
        <v>0</v>
      </c>
      <c r="AX116" s="148"/>
      <c r="AY116" s="148"/>
      <c r="AZ116" s="148"/>
      <c r="BA116" s="148"/>
      <c r="BB116" s="148"/>
      <c r="BC116" s="148"/>
      <c r="BD116" s="148"/>
      <c r="BE116" s="148">
        <f>AO116</f>
        <v>90.066225165562912</v>
      </c>
      <c r="BF116" s="148"/>
      <c r="BG116" s="148"/>
      <c r="BH116" s="148"/>
      <c r="BI116" s="148"/>
      <c r="BJ116" s="148"/>
      <c r="BK116" s="148"/>
      <c r="BL116" s="148"/>
    </row>
    <row r="117" spans="1:64" ht="36" customHeight="1" x14ac:dyDescent="0.2">
      <c r="A117" s="149">
        <v>26</v>
      </c>
      <c r="B117" s="149"/>
      <c r="C117" s="149"/>
      <c r="D117" s="149"/>
      <c r="E117" s="149"/>
      <c r="F117" s="149"/>
      <c r="G117" s="150" t="s">
        <v>108</v>
      </c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2"/>
      <c r="Z117" s="153" t="s">
        <v>74</v>
      </c>
      <c r="AA117" s="153"/>
      <c r="AB117" s="153"/>
      <c r="AC117" s="153"/>
      <c r="AD117" s="153"/>
      <c r="AE117" s="154" t="s">
        <v>72</v>
      </c>
      <c r="AF117" s="164"/>
      <c r="AG117" s="164"/>
      <c r="AH117" s="164"/>
      <c r="AI117" s="164"/>
      <c r="AJ117" s="164"/>
      <c r="AK117" s="164"/>
      <c r="AL117" s="164"/>
      <c r="AM117" s="164"/>
      <c r="AN117" s="165"/>
      <c r="AO117" s="148">
        <v>167.5</v>
      </c>
      <c r="AP117" s="148"/>
      <c r="AQ117" s="148"/>
      <c r="AR117" s="148"/>
      <c r="AS117" s="148"/>
      <c r="AT117" s="148"/>
      <c r="AU117" s="148"/>
      <c r="AV117" s="148"/>
      <c r="AW117" s="148">
        <v>0</v>
      </c>
      <c r="AX117" s="148"/>
      <c r="AY117" s="148"/>
      <c r="AZ117" s="148"/>
      <c r="BA117" s="148"/>
      <c r="BB117" s="148"/>
      <c r="BC117" s="148"/>
      <c r="BD117" s="148"/>
      <c r="BE117" s="148">
        <f>AO117</f>
        <v>167.5</v>
      </c>
      <c r="BF117" s="148"/>
      <c r="BG117" s="148"/>
      <c r="BH117" s="148"/>
      <c r="BI117" s="148"/>
      <c r="BJ117" s="148"/>
      <c r="BK117" s="148"/>
      <c r="BL117" s="148"/>
    </row>
    <row r="118" spans="1:64" ht="39" hidden="1" customHeight="1" x14ac:dyDescent="0.2">
      <c r="A118" s="149">
        <v>20</v>
      </c>
      <c r="B118" s="149"/>
      <c r="C118" s="149"/>
      <c r="D118" s="149"/>
      <c r="E118" s="149"/>
      <c r="F118" s="149"/>
      <c r="G118" s="161" t="s">
        <v>109</v>
      </c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3"/>
      <c r="Z118" s="153" t="s">
        <v>74</v>
      </c>
      <c r="AA118" s="153"/>
      <c r="AB118" s="153"/>
      <c r="AC118" s="153"/>
      <c r="AD118" s="153"/>
      <c r="AE118" s="154" t="s">
        <v>107</v>
      </c>
      <c r="AF118" s="164"/>
      <c r="AG118" s="164"/>
      <c r="AH118" s="164"/>
      <c r="AI118" s="164"/>
      <c r="AJ118" s="164"/>
      <c r="AK118" s="164"/>
      <c r="AL118" s="164"/>
      <c r="AM118" s="164"/>
      <c r="AN118" s="165"/>
      <c r="AO118" s="148">
        <v>0</v>
      </c>
      <c r="AP118" s="148"/>
      <c r="AQ118" s="148"/>
      <c r="AR118" s="148"/>
      <c r="AS118" s="148"/>
      <c r="AT118" s="148"/>
      <c r="AU118" s="148"/>
      <c r="AV118" s="148"/>
      <c r="AW118" s="148">
        <v>0</v>
      </c>
      <c r="AX118" s="148"/>
      <c r="AY118" s="148"/>
      <c r="AZ118" s="148"/>
      <c r="BA118" s="148"/>
      <c r="BB118" s="148"/>
      <c r="BC118" s="148"/>
      <c r="BD118" s="148"/>
      <c r="BE118" s="148">
        <f t="shared" ref="BE118:BE119" si="6">AO118</f>
        <v>0</v>
      </c>
      <c r="BF118" s="148"/>
      <c r="BG118" s="148"/>
      <c r="BH118" s="148"/>
      <c r="BI118" s="148"/>
      <c r="BJ118" s="148"/>
      <c r="BK118" s="148"/>
      <c r="BL118" s="148"/>
    </row>
    <row r="119" spans="1:64" ht="33.6" customHeight="1" x14ac:dyDescent="0.2">
      <c r="A119" s="149">
        <v>27</v>
      </c>
      <c r="B119" s="149"/>
      <c r="C119" s="149"/>
      <c r="D119" s="149"/>
      <c r="E119" s="149"/>
      <c r="F119" s="149"/>
      <c r="G119" s="150" t="s">
        <v>158</v>
      </c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2"/>
      <c r="Z119" s="153" t="s">
        <v>74</v>
      </c>
      <c r="AA119" s="153"/>
      <c r="AB119" s="153"/>
      <c r="AC119" s="153"/>
      <c r="AD119" s="153"/>
      <c r="AE119" s="154" t="s">
        <v>72</v>
      </c>
      <c r="AF119" s="164"/>
      <c r="AG119" s="164"/>
      <c r="AH119" s="164"/>
      <c r="AI119" s="164"/>
      <c r="AJ119" s="164"/>
      <c r="AK119" s="164"/>
      <c r="AL119" s="164"/>
      <c r="AM119" s="164"/>
      <c r="AN119" s="165"/>
      <c r="AO119" s="148">
        <f>54000/67000%</f>
        <v>80.597014925373131</v>
      </c>
      <c r="AP119" s="148"/>
      <c r="AQ119" s="148"/>
      <c r="AR119" s="148"/>
      <c r="AS119" s="148"/>
      <c r="AT119" s="148"/>
      <c r="AU119" s="148"/>
      <c r="AV119" s="148"/>
      <c r="AW119" s="148">
        <v>0</v>
      </c>
      <c r="AX119" s="148"/>
      <c r="AY119" s="148"/>
      <c r="AZ119" s="148"/>
      <c r="BA119" s="148"/>
      <c r="BB119" s="148"/>
      <c r="BC119" s="148"/>
      <c r="BD119" s="148"/>
      <c r="BE119" s="148">
        <f t="shared" si="6"/>
        <v>80.597014925373131</v>
      </c>
      <c r="BF119" s="148"/>
      <c r="BG119" s="148"/>
      <c r="BH119" s="148"/>
      <c r="BI119" s="148"/>
      <c r="BJ119" s="148"/>
      <c r="BK119" s="148"/>
      <c r="BL119" s="148"/>
    </row>
    <row r="120" spans="1:64" ht="35.450000000000003" hidden="1" customHeight="1" x14ac:dyDescent="0.2">
      <c r="A120" s="92">
        <v>31</v>
      </c>
      <c r="B120" s="92"/>
      <c r="C120" s="92"/>
      <c r="D120" s="92"/>
      <c r="E120" s="92"/>
      <c r="F120" s="92"/>
      <c r="G120" s="96" t="s">
        <v>132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8"/>
      <c r="Z120" s="112" t="s">
        <v>74</v>
      </c>
      <c r="AA120" s="112"/>
      <c r="AB120" s="112"/>
      <c r="AC120" s="112"/>
      <c r="AD120" s="112"/>
      <c r="AE120" s="194" t="s">
        <v>72</v>
      </c>
      <c r="AF120" s="195"/>
      <c r="AG120" s="195"/>
      <c r="AH120" s="195"/>
      <c r="AI120" s="195"/>
      <c r="AJ120" s="195"/>
      <c r="AK120" s="195"/>
      <c r="AL120" s="195"/>
      <c r="AM120" s="195"/>
      <c r="AN120" s="196"/>
      <c r="AO120" s="116">
        <v>0</v>
      </c>
      <c r="AP120" s="116"/>
      <c r="AQ120" s="116"/>
      <c r="AR120" s="116"/>
      <c r="AS120" s="116"/>
      <c r="AT120" s="116"/>
      <c r="AU120" s="116"/>
      <c r="AV120" s="116"/>
      <c r="AW120" s="116">
        <v>0</v>
      </c>
      <c r="AX120" s="116"/>
      <c r="AY120" s="116"/>
      <c r="AZ120" s="116"/>
      <c r="BA120" s="116"/>
      <c r="BB120" s="116"/>
      <c r="BC120" s="116"/>
      <c r="BD120" s="116"/>
      <c r="BE120" s="116">
        <v>0</v>
      </c>
      <c r="BF120" s="116"/>
      <c r="BG120" s="116"/>
      <c r="BH120" s="116"/>
      <c r="BI120" s="116"/>
      <c r="BJ120" s="116"/>
      <c r="BK120" s="116"/>
      <c r="BL120" s="116"/>
    </row>
    <row r="121" spans="1:64" ht="27.95" hidden="1" customHeight="1" x14ac:dyDescent="0.2">
      <c r="A121" s="92">
        <v>29</v>
      </c>
      <c r="B121" s="92"/>
      <c r="C121" s="92"/>
      <c r="D121" s="92"/>
      <c r="E121" s="92"/>
      <c r="F121" s="92"/>
      <c r="G121" s="96" t="s">
        <v>133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8"/>
      <c r="Z121" s="112" t="s">
        <v>74</v>
      </c>
      <c r="AA121" s="112"/>
      <c r="AB121" s="112"/>
      <c r="AC121" s="112"/>
      <c r="AD121" s="112"/>
      <c r="AE121" s="194" t="s">
        <v>72</v>
      </c>
      <c r="AF121" s="195"/>
      <c r="AG121" s="195"/>
      <c r="AH121" s="195"/>
      <c r="AI121" s="195"/>
      <c r="AJ121" s="195"/>
      <c r="AK121" s="195"/>
      <c r="AL121" s="195"/>
      <c r="AM121" s="195"/>
      <c r="AN121" s="196"/>
      <c r="AO121" s="116">
        <f>882/754%</f>
        <v>116.9761273209549</v>
      </c>
      <c r="AP121" s="116"/>
      <c r="AQ121" s="116"/>
      <c r="AR121" s="116"/>
      <c r="AS121" s="116"/>
      <c r="AT121" s="116"/>
      <c r="AU121" s="116"/>
      <c r="AV121" s="116"/>
      <c r="AW121" s="116">
        <v>0</v>
      </c>
      <c r="AX121" s="116"/>
      <c r="AY121" s="116"/>
      <c r="AZ121" s="116"/>
      <c r="BA121" s="116"/>
      <c r="BB121" s="116"/>
      <c r="BC121" s="116"/>
      <c r="BD121" s="116"/>
      <c r="BE121" s="116">
        <v>117</v>
      </c>
      <c r="BF121" s="116"/>
      <c r="BG121" s="116"/>
      <c r="BH121" s="116"/>
      <c r="BI121" s="116"/>
      <c r="BJ121" s="116"/>
      <c r="BK121" s="116"/>
      <c r="BL121" s="116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36" t="s">
        <v>150</v>
      </c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91" t="s">
        <v>151</v>
      </c>
      <c r="AP124" s="191"/>
      <c r="AQ124" s="191"/>
      <c r="AR124" s="191"/>
      <c r="AS124" s="191"/>
      <c r="AT124" s="191"/>
      <c r="AU124" s="191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38" t="s">
        <v>5</v>
      </c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O125" s="133" t="s">
        <v>138</v>
      </c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</row>
    <row r="126" spans="1:64" ht="15.75" customHeight="1" x14ac:dyDescent="0.2">
      <c r="A126" s="139" t="s">
        <v>3</v>
      </c>
      <c r="B126" s="139"/>
      <c r="C126" s="139"/>
      <c r="D126" s="139"/>
      <c r="E126" s="139"/>
      <c r="F126" s="139"/>
    </row>
    <row r="127" spans="1:64" ht="13.35" customHeight="1" x14ac:dyDescent="0.2">
      <c r="A127" s="134" t="s">
        <v>113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</row>
    <row r="128" spans="1:64" x14ac:dyDescent="0.2">
      <c r="A128" s="135" t="s">
        <v>46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36" t="s">
        <v>114</v>
      </c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92" t="s">
        <v>115</v>
      </c>
      <c r="AP130" s="192"/>
      <c r="AQ130" s="192"/>
      <c r="AR130" s="192"/>
      <c r="AS130" s="192"/>
      <c r="AT130" s="192"/>
      <c r="AU130" s="192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38" t="s">
        <v>5</v>
      </c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O131" s="133" t="s">
        <v>138</v>
      </c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</row>
    <row r="132" spans="1:59" x14ac:dyDescent="0.2">
      <c r="A132" s="193" t="s">
        <v>166</v>
      </c>
      <c r="B132" s="193"/>
      <c r="C132" s="193"/>
      <c r="D132" s="193"/>
      <c r="E132" s="193"/>
      <c r="F132" s="193"/>
      <c r="G132" s="51"/>
      <c r="H132" s="51"/>
    </row>
    <row r="133" spans="1:59" x14ac:dyDescent="0.2">
      <c r="A133" s="133" t="s">
        <v>44</v>
      </c>
      <c r="B133" s="133"/>
      <c r="C133" s="133"/>
      <c r="D133" s="133"/>
      <c r="E133" s="133"/>
      <c r="F133" s="133"/>
      <c r="G133" s="133"/>
      <c r="H133" s="133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2046"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BA7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2023-01-20T09:59:38Z</cp:lastPrinted>
  <dcterms:created xsi:type="dcterms:W3CDTF">2016-08-15T09:54:21Z</dcterms:created>
  <dcterms:modified xsi:type="dcterms:W3CDTF">2024-08-23T10:53:26Z</dcterms:modified>
</cp:coreProperties>
</file>