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68" i="2" l="1"/>
  <c r="AW71" i="2" s="1"/>
  <c r="BE71" i="2" s="1"/>
  <c r="AW69" i="2"/>
  <c r="AW72" i="2" s="1"/>
  <c r="BE72" i="2" s="1"/>
  <c r="AW67" i="2"/>
  <c r="BE67" i="2" s="1"/>
  <c r="BE69" i="2"/>
  <c r="AW62" i="2"/>
  <c r="BE62" i="2" s="1"/>
  <c r="AW63" i="2"/>
  <c r="BE63" i="2" s="1"/>
  <c r="CB69" i="2"/>
  <c r="BE64" i="2"/>
  <c r="AB54" i="2"/>
  <c r="AB55" i="2"/>
  <c r="A87" i="2"/>
  <c r="BE68" i="2"/>
  <c r="BE65" i="2"/>
  <c r="AK46" i="2"/>
  <c r="AK47" i="2" s="1"/>
  <c r="AS46" i="2"/>
  <c r="I23" i="2"/>
  <c r="U22" i="2"/>
  <c r="AW74" i="2"/>
  <c r="BE74" i="2" s="1"/>
  <c r="AJ54" i="2" l="1"/>
  <c r="AJ55" i="2" s="1"/>
  <c r="AS47" i="2"/>
  <c r="AR54" i="2"/>
  <c r="AR55" i="2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<sst xmlns="http://schemas.openxmlformats.org/spreadsheetml/2006/main" count="127" uniqueCount="95">
  <si>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</si>
  <si>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</si>
  <si>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</si>
  <si>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</si>
  <si>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</si>
  <si>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</si>
  <si>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</si>
  <si>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</si>
  <si>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</si>
  <si>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</si>
  <si>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</si>
  <si>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</si>
  <si>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</si>
  <si>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</si>
  <si>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</si>
  <si>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</si>
  <si>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</si>
  <si>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</si>
  <si>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</si>
  <si>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</si>
  <si>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</si>
  <si>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</si>
  <si>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</si>
  <si>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</si>
  <si>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</si>
  <si>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</si>
  <si>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</si>
  <si>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</si>
  <si>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</si>
  <si>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</si>
  <si>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</si>
  <si>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</si>
  <si>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</si>
  <si>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</si>
  <si>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</si>
  <si>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</si>
  <si>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</si>
  <si>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</si>
  <si>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</si>
  <si>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</si>
  <si>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</si>
  <si>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</si>
  <si>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</si>
  <si>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</si>
  <si>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</si>
  <si>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</si>
  <si>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</si>
  <si>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</si>
  <si>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</si>
  <si>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</si>
  <si>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</si>
  <si>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</si>
  <si>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</si>
  <si>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</si>
  <si>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</si>
  <si>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</si>
  <si>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</si>
  <si>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</si>
  <si>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</si>
  <si>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</si>
  <si>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</si>
  <si>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</si>
  <si>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</si>
  <si>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</si>
  <si>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</si>
  <si>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</si>
  <si>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</si>
  <si>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</si>
  <si>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</si>
  <si>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</si>
  <si>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</si>
  <si>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</si>
  <si>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</si>
  <si>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</si>
  <si>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</si>
  <si>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</si>
  <si>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</si>
  <si>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</si>
  <si>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</si>
  <si>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</si>
  <si>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</si>
  <si>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</si>
  <si>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</si>
  <si>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</si>
  <si>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</si>
  <si>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</si>
  <si>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</si>
  <si>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</si>
  <si>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</si>
  <si>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</si>
  <si>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</si>
  <si>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</si>
  <si>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</si>
  <si>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</si>
  <si>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13.03.2024 року № 13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</si>
</sst>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9"/>
  <sheetViews>
    <sheetView tabSelected="1" view="pageBreakPreview" zoomScaleNormal="100" zoomScaleSheetLayoutView="100" workbookViewId="0">
      <selection activeCell="R101" sqref="R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1" t="s">
        <v>23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54" t="s">
        <v>84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5">
      <c r="AO4" s="154" t="s">
        <v>71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11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7.25" customHeight="1" x14ac:dyDescent="0.25">
      <c r="AO7" s="160">
        <v>45377</v>
      </c>
      <c r="AP7" s="131"/>
      <c r="AQ7" s="131"/>
      <c r="AR7" s="131"/>
      <c r="AS7" s="131"/>
      <c r="AT7" s="131"/>
      <c r="AU7" s="131"/>
      <c r="AV7" s="36" t="s">
        <v>49</v>
      </c>
      <c r="AW7" s="152">
        <v>63</v>
      </c>
      <c r="AX7" s="152"/>
      <c r="AY7" s="152"/>
      <c r="AZ7" s="152"/>
      <c r="BA7" s="152"/>
      <c r="BB7" s="152"/>
      <c r="BC7" s="152"/>
      <c r="BD7" s="152"/>
      <c r="BE7" s="152"/>
      <c r="BF7" s="15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7" t="s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49" t="s">
        <v>64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31"/>
      <c r="N13" s="161" t="s">
        <v>71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32"/>
      <c r="AU13" s="158">
        <v>26381695</v>
      </c>
      <c r="AV13" s="159"/>
      <c r="AW13" s="159"/>
      <c r="AX13" s="159"/>
      <c r="AY13" s="159"/>
      <c r="AZ13" s="159"/>
      <c r="BA13" s="159"/>
      <c r="BB13" s="15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6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2"/>
      <c r="N14" s="127" t="s">
        <v>48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42"/>
      <c r="AU14" s="126" t="s">
        <v>41</v>
      </c>
      <c r="AV14" s="126"/>
      <c r="AW14" s="126"/>
      <c r="AX14" s="126"/>
      <c r="AY14" s="126"/>
      <c r="AZ14" s="126"/>
      <c r="BA14" s="126"/>
      <c r="BB14" s="12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49" t="s">
        <v>68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31"/>
      <c r="N16" s="161" t="s">
        <v>71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32"/>
      <c r="AU16" s="158">
        <v>26381695</v>
      </c>
      <c r="AV16" s="159"/>
      <c r="AW16" s="159"/>
      <c r="AX16" s="159"/>
      <c r="AY16" s="159"/>
      <c r="AZ16" s="159"/>
      <c r="BA16" s="159"/>
      <c r="BB16" s="15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6" t="s">
        <v>42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2"/>
      <c r="N17" s="127" t="s">
        <v>47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2"/>
      <c r="AU17" s="126" t="s">
        <v>41</v>
      </c>
      <c r="AV17" s="126"/>
      <c r="AW17" s="126"/>
      <c r="AX17" s="126"/>
      <c r="AY17" s="126"/>
      <c r="AZ17" s="126"/>
      <c r="BA17" s="126"/>
      <c r="BB17" s="12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58" t="s">
        <v>66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8"/>
      <c r="N19" s="158" t="s">
        <v>69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37"/>
      <c r="AA19" s="158" t="s">
        <v>70</v>
      </c>
      <c r="AB19" s="159"/>
      <c r="AC19" s="159"/>
      <c r="AD19" s="159"/>
      <c r="AE19" s="159"/>
      <c r="AF19" s="159"/>
      <c r="AG19" s="159"/>
      <c r="AH19" s="159"/>
      <c r="AI19" s="159"/>
      <c r="AJ19" s="37"/>
      <c r="AK19" s="159" t="s">
        <v>67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23"/>
      <c r="BE19" s="158" t="s">
        <v>88</v>
      </c>
      <c r="BF19" s="159"/>
      <c r="BG19" s="159"/>
      <c r="BH19" s="159"/>
      <c r="BI19" s="159"/>
      <c r="BJ19" s="159"/>
      <c r="BK19" s="159"/>
      <c r="BL19" s="15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6" t="s">
        <v>42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3"/>
      <c r="N20" s="126" t="s">
        <v>43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4"/>
      <c r="AA20" s="162" t="s">
        <v>44</v>
      </c>
      <c r="AB20" s="162"/>
      <c r="AC20" s="162"/>
      <c r="AD20" s="162"/>
      <c r="AE20" s="162"/>
      <c r="AF20" s="162"/>
      <c r="AG20" s="162"/>
      <c r="AH20" s="162"/>
      <c r="AI20" s="162"/>
      <c r="AJ20" s="44"/>
      <c r="AK20" s="148" t="s">
        <v>45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44"/>
      <c r="BE20" s="126" t="s">
        <v>46</v>
      </c>
      <c r="BF20" s="126"/>
      <c r="BG20" s="126"/>
      <c r="BH20" s="126"/>
      <c r="BI20" s="126"/>
      <c r="BJ20" s="126"/>
      <c r="BK20" s="126"/>
      <c r="BL20" s="12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5" t="s">
        <v>37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8">
        <f>AS22+I23</f>
        <v>4000000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1" t="s">
        <v>14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5">
      <c r="A23" s="101" t="s">
        <v>13</v>
      </c>
      <c r="B23" s="101"/>
      <c r="C23" s="101"/>
      <c r="D23" s="101"/>
      <c r="E23" s="101"/>
      <c r="F23" s="101"/>
      <c r="G23" s="101"/>
      <c r="H23" s="101"/>
      <c r="I23" s="128">
        <f>AK46</f>
        <v>4000000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1" t="s">
        <v>15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25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69.75" customHeight="1" x14ac:dyDescent="0.2">
      <c r="A26" s="156" t="s">
        <v>94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24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8" customHeight="1" x14ac:dyDescent="0.2">
      <c r="A29" s="56" t="s">
        <v>19</v>
      </c>
      <c r="B29" s="56"/>
      <c r="C29" s="56"/>
      <c r="D29" s="56"/>
      <c r="E29" s="56"/>
      <c r="F29" s="56"/>
      <c r="G29" s="116" t="s">
        <v>28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8" customHeight="1" x14ac:dyDescent="0.2">
      <c r="A31" s="56">
        <v>1</v>
      </c>
      <c r="B31" s="56"/>
      <c r="C31" s="56"/>
      <c r="D31" s="56"/>
      <c r="E31" s="56"/>
      <c r="F31" s="56"/>
      <c r="G31" s="57" t="s">
        <v>72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1" t="s">
        <v>26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37.5" customHeight="1" x14ac:dyDescent="0.25">
      <c r="A34" s="152" t="s">
        <v>81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21" customHeight="1" x14ac:dyDescent="0.2">
      <c r="A37" s="102" t="s">
        <v>19</v>
      </c>
      <c r="B37" s="102"/>
      <c r="C37" s="102"/>
      <c r="D37" s="102"/>
      <c r="E37" s="102"/>
      <c r="F37" s="102"/>
      <c r="G37" s="103" t="s">
        <v>16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8" customHeight="1" x14ac:dyDescent="0.25">
      <c r="A39" s="146">
        <v>1</v>
      </c>
      <c r="B39" s="146"/>
      <c r="C39" s="146"/>
      <c r="D39" s="146"/>
      <c r="E39" s="146"/>
      <c r="F39" s="146"/>
      <c r="G39" s="142" t="s">
        <v>73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1" t="s">
        <v>29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2" t="s">
        <v>77</v>
      </c>
      <c r="AT42" s="92"/>
      <c r="AU42" s="92"/>
      <c r="AV42" s="92"/>
      <c r="AW42" s="92"/>
      <c r="AX42" s="92"/>
      <c r="AY42" s="92"/>
      <c r="AZ42" s="9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6" t="s">
        <v>19</v>
      </c>
      <c r="B43" s="56"/>
      <c r="C43" s="56"/>
      <c r="D43" s="95" t="s">
        <v>17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56" t="s">
        <v>20</v>
      </c>
      <c r="AD43" s="56"/>
      <c r="AE43" s="56"/>
      <c r="AF43" s="56"/>
      <c r="AG43" s="56"/>
      <c r="AH43" s="56"/>
      <c r="AI43" s="56"/>
      <c r="AJ43" s="56"/>
      <c r="AK43" s="56" t="s">
        <v>21</v>
      </c>
      <c r="AL43" s="56"/>
      <c r="AM43" s="56"/>
      <c r="AN43" s="56"/>
      <c r="AO43" s="56"/>
      <c r="AP43" s="56"/>
      <c r="AQ43" s="56"/>
      <c r="AR43" s="56"/>
      <c r="AS43" s="56" t="s">
        <v>18</v>
      </c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6"/>
      <c r="B44" s="56"/>
      <c r="C44" s="56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6">
        <v>1</v>
      </c>
      <c r="B45" s="56"/>
      <c r="C45" s="56"/>
      <c r="D45" s="116">
        <v>2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6">
        <v>1</v>
      </c>
      <c r="B46" s="56"/>
      <c r="C46" s="56"/>
      <c r="D46" s="123" t="s">
        <v>50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66">
        <v>0</v>
      </c>
      <c r="AD46" s="66"/>
      <c r="AE46" s="66"/>
      <c r="AF46" s="66"/>
      <c r="AG46" s="66"/>
      <c r="AH46" s="66"/>
      <c r="AI46" s="66"/>
      <c r="AJ46" s="66"/>
      <c r="AK46" s="66">
        <f>AW62</f>
        <v>4000000</v>
      </c>
      <c r="AL46" s="66"/>
      <c r="AM46" s="66"/>
      <c r="AN46" s="66"/>
      <c r="AO46" s="66"/>
      <c r="AP46" s="66"/>
      <c r="AQ46" s="66"/>
      <c r="AR46" s="66"/>
      <c r="AS46" s="66">
        <f>AC46+AK46</f>
        <v>4000000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60"/>
      <c r="B47" s="60"/>
      <c r="C47" s="60"/>
      <c r="D47" s="106" t="s">
        <v>51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AK46</f>
        <v>4000000</v>
      </c>
      <c r="AL47" s="68"/>
      <c r="AM47" s="68"/>
      <c r="AN47" s="68"/>
      <c r="AO47" s="68"/>
      <c r="AP47" s="68"/>
      <c r="AQ47" s="68"/>
      <c r="AR47" s="68"/>
      <c r="AS47" s="68">
        <f>AC47+AK47</f>
        <v>4000000</v>
      </c>
      <c r="AT47" s="68"/>
      <c r="AU47" s="68"/>
      <c r="AV47" s="68"/>
      <c r="AW47" s="68"/>
      <c r="AX47" s="68"/>
      <c r="AY47" s="68"/>
      <c r="AZ47" s="6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129" t="s">
        <v>30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2" t="s">
        <v>77</v>
      </c>
      <c r="AS50" s="92"/>
      <c r="AT50" s="92"/>
      <c r="AU50" s="92"/>
      <c r="AV50" s="92"/>
      <c r="AW50" s="92"/>
      <c r="AX50" s="92"/>
      <c r="AY50" s="9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56" t="s">
        <v>19</v>
      </c>
      <c r="B51" s="56"/>
      <c r="C51" s="56"/>
      <c r="D51" s="95" t="s">
        <v>22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56" t="s">
        <v>20</v>
      </c>
      <c r="AC51" s="56"/>
      <c r="AD51" s="56"/>
      <c r="AE51" s="56"/>
      <c r="AF51" s="56"/>
      <c r="AG51" s="56"/>
      <c r="AH51" s="56"/>
      <c r="AI51" s="56"/>
      <c r="AJ51" s="56" t="s">
        <v>21</v>
      </c>
      <c r="AK51" s="56"/>
      <c r="AL51" s="56"/>
      <c r="AM51" s="56"/>
      <c r="AN51" s="56"/>
      <c r="AO51" s="56"/>
      <c r="AP51" s="56"/>
      <c r="AQ51" s="56"/>
      <c r="AR51" s="56" t="s">
        <v>18</v>
      </c>
      <c r="AS51" s="56"/>
      <c r="AT51" s="56"/>
      <c r="AU51" s="56"/>
      <c r="AV51" s="56"/>
      <c r="AW51" s="56"/>
      <c r="AX51" s="56"/>
      <c r="AY51" s="56"/>
    </row>
    <row r="52" spans="1:79" ht="13.5" customHeight="1" x14ac:dyDescent="0.2">
      <c r="A52" s="56"/>
      <c r="B52" s="56"/>
      <c r="C52" s="56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1:79" ht="18" customHeight="1" x14ac:dyDescent="0.2">
      <c r="A53" s="56">
        <v>1</v>
      </c>
      <c r="B53" s="56"/>
      <c r="C53" s="56"/>
      <c r="D53" s="116">
        <v>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8"/>
      <c r="AB53" s="56">
        <v>3</v>
      </c>
      <c r="AC53" s="56"/>
      <c r="AD53" s="56"/>
      <c r="AE53" s="56"/>
      <c r="AF53" s="56"/>
      <c r="AG53" s="56"/>
      <c r="AH53" s="56"/>
      <c r="AI53" s="56"/>
      <c r="AJ53" s="56">
        <v>4</v>
      </c>
      <c r="AK53" s="56"/>
      <c r="AL53" s="56"/>
      <c r="AM53" s="56"/>
      <c r="AN53" s="56"/>
      <c r="AO53" s="56"/>
      <c r="AP53" s="56"/>
      <c r="AQ53" s="56"/>
      <c r="AR53" s="56">
        <v>5</v>
      </c>
      <c r="AS53" s="56"/>
      <c r="AT53" s="56"/>
      <c r="AU53" s="56"/>
      <c r="AV53" s="56"/>
      <c r="AW53" s="56"/>
      <c r="AX53" s="56"/>
      <c r="AY53" s="56"/>
    </row>
    <row r="54" spans="1:79" ht="48.75" customHeight="1" x14ac:dyDescent="0.2">
      <c r="A54" s="56"/>
      <c r="B54" s="56"/>
      <c r="C54" s="56"/>
      <c r="D54" s="136" t="s">
        <v>85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139">
        <f>AC47</f>
        <v>0</v>
      </c>
      <c r="AC54" s="139"/>
      <c r="AD54" s="139"/>
      <c r="AE54" s="139"/>
      <c r="AF54" s="139"/>
      <c r="AG54" s="139"/>
      <c r="AH54" s="139"/>
      <c r="AI54" s="139"/>
      <c r="AJ54" s="66">
        <f>AK47</f>
        <v>4000000</v>
      </c>
      <c r="AK54" s="66"/>
      <c r="AL54" s="66"/>
      <c r="AM54" s="66"/>
      <c r="AN54" s="66"/>
      <c r="AO54" s="66"/>
      <c r="AP54" s="66"/>
      <c r="AQ54" s="66"/>
      <c r="AR54" s="66">
        <f>AB55+AJ55</f>
        <v>4000000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79" s="4" customFormat="1" ht="18" customHeight="1" x14ac:dyDescent="0.2">
      <c r="A55" s="60"/>
      <c r="B55" s="60"/>
      <c r="C55" s="60"/>
      <c r="D55" s="72" t="s">
        <v>18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68">
        <f>AB54</f>
        <v>0</v>
      </c>
      <c r="AC55" s="68"/>
      <c r="AD55" s="68"/>
      <c r="AE55" s="68"/>
      <c r="AF55" s="68"/>
      <c r="AG55" s="68"/>
      <c r="AH55" s="68"/>
      <c r="AI55" s="68"/>
      <c r="AJ55" s="68">
        <f>AJ54</f>
        <v>4000000</v>
      </c>
      <c r="AK55" s="68"/>
      <c r="AL55" s="68"/>
      <c r="AM55" s="68"/>
      <c r="AN55" s="68"/>
      <c r="AO55" s="68"/>
      <c r="AP55" s="68"/>
      <c r="AQ55" s="68"/>
      <c r="AR55" s="68">
        <f>AB55+AJ55</f>
        <v>4000000</v>
      </c>
      <c r="AS55" s="68"/>
      <c r="AT55" s="68"/>
      <c r="AU55" s="68"/>
      <c r="AV55" s="68"/>
      <c r="AW55" s="68"/>
      <c r="AX55" s="68"/>
      <c r="AY55" s="68"/>
      <c r="CA55" s="4" t="s">
        <v>9</v>
      </c>
    </row>
    <row r="57" spans="1:79" ht="15.75" customHeight="1" x14ac:dyDescent="0.2">
      <c r="A57" s="101" t="s">
        <v>31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</row>
    <row r="58" spans="1:79" ht="33.75" customHeight="1" x14ac:dyDescent="0.2">
      <c r="A58" s="56" t="s">
        <v>19</v>
      </c>
      <c r="B58" s="56"/>
      <c r="C58" s="56"/>
      <c r="D58" s="56"/>
      <c r="E58" s="56"/>
      <c r="F58" s="56"/>
      <c r="G58" s="116" t="s">
        <v>32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6" t="s">
        <v>2</v>
      </c>
      <c r="AA58" s="56"/>
      <c r="AB58" s="56"/>
      <c r="AC58" s="56"/>
      <c r="AD58" s="56"/>
      <c r="AE58" s="56" t="s">
        <v>1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116" t="s">
        <v>20</v>
      </c>
      <c r="AP58" s="117"/>
      <c r="AQ58" s="117"/>
      <c r="AR58" s="117"/>
      <c r="AS58" s="117"/>
      <c r="AT58" s="117"/>
      <c r="AU58" s="117"/>
      <c r="AV58" s="118"/>
      <c r="AW58" s="116" t="s">
        <v>21</v>
      </c>
      <c r="AX58" s="117"/>
      <c r="AY58" s="117"/>
      <c r="AZ58" s="117"/>
      <c r="BA58" s="117"/>
      <c r="BB58" s="117"/>
      <c r="BC58" s="117"/>
      <c r="BD58" s="118"/>
      <c r="BE58" s="116" t="s">
        <v>18</v>
      </c>
      <c r="BF58" s="117"/>
      <c r="BG58" s="117"/>
      <c r="BH58" s="117"/>
      <c r="BI58" s="117"/>
      <c r="BJ58" s="117"/>
      <c r="BK58" s="117"/>
      <c r="BL58" s="118"/>
    </row>
    <row r="59" spans="1:79" ht="16.5" customHeight="1" x14ac:dyDescent="0.2">
      <c r="A59" s="56">
        <v>1</v>
      </c>
      <c r="B59" s="56"/>
      <c r="C59" s="56"/>
      <c r="D59" s="56"/>
      <c r="E59" s="56"/>
      <c r="F59" s="56"/>
      <c r="G59" s="116">
        <v>2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6">
        <v>3</v>
      </c>
      <c r="AA59" s="56"/>
      <c r="AB59" s="56"/>
      <c r="AC59" s="56"/>
      <c r="AD59" s="56"/>
      <c r="AE59" s="56">
        <v>4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56">
        <v>5</v>
      </c>
      <c r="AP59" s="56"/>
      <c r="AQ59" s="56"/>
      <c r="AR59" s="56"/>
      <c r="AS59" s="56"/>
      <c r="AT59" s="56"/>
      <c r="AU59" s="56"/>
      <c r="AV59" s="56"/>
      <c r="AW59" s="56">
        <v>6</v>
      </c>
      <c r="AX59" s="56"/>
      <c r="AY59" s="56"/>
      <c r="AZ59" s="56"/>
      <c r="BA59" s="56"/>
      <c r="BB59" s="56"/>
      <c r="BC59" s="56"/>
      <c r="BD59" s="56"/>
      <c r="BE59" s="56">
        <v>7</v>
      </c>
      <c r="BF59" s="56"/>
      <c r="BG59" s="56"/>
      <c r="BH59" s="56"/>
      <c r="BI59" s="56"/>
      <c r="BJ59" s="56"/>
      <c r="BK59" s="56"/>
      <c r="BL59" s="56"/>
    </row>
    <row r="60" spans="1:79" ht="19.5" customHeight="1" x14ac:dyDescent="0.2">
      <c r="A60" s="116"/>
      <c r="B60" s="117"/>
      <c r="C60" s="117"/>
      <c r="D60" s="117"/>
      <c r="E60" s="117"/>
      <c r="F60" s="118"/>
      <c r="G60" s="169" t="s">
        <v>73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1"/>
      <c r="Z60" s="116"/>
      <c r="AA60" s="117"/>
      <c r="AB60" s="117"/>
      <c r="AC60" s="117"/>
      <c r="AD60" s="118"/>
      <c r="AE60" s="116"/>
      <c r="AF60" s="117"/>
      <c r="AG60" s="117"/>
      <c r="AH60" s="117"/>
      <c r="AI60" s="117"/>
      <c r="AJ60" s="117"/>
      <c r="AK60" s="117"/>
      <c r="AL60" s="117"/>
      <c r="AM60" s="117"/>
      <c r="AN60" s="118"/>
      <c r="AO60" s="116"/>
      <c r="AP60" s="117"/>
      <c r="AQ60" s="117"/>
      <c r="AR60" s="117"/>
      <c r="AS60" s="117"/>
      <c r="AT60" s="117"/>
      <c r="AU60" s="117"/>
      <c r="AV60" s="118"/>
      <c r="AW60" s="116"/>
      <c r="AX60" s="117"/>
      <c r="AY60" s="117"/>
      <c r="AZ60" s="117"/>
      <c r="BA60" s="117"/>
      <c r="BB60" s="117"/>
      <c r="BC60" s="117"/>
      <c r="BD60" s="118"/>
      <c r="BE60" s="116"/>
      <c r="BF60" s="117"/>
      <c r="BG60" s="117"/>
      <c r="BH60" s="117"/>
      <c r="BI60" s="117"/>
      <c r="BJ60" s="117"/>
      <c r="BK60" s="117"/>
      <c r="BL60" s="118"/>
    </row>
    <row r="61" spans="1:79" s="4" customFormat="1" ht="18" customHeight="1" x14ac:dyDescent="0.2">
      <c r="A61" s="60">
        <v>0</v>
      </c>
      <c r="B61" s="60"/>
      <c r="C61" s="60"/>
      <c r="D61" s="60"/>
      <c r="E61" s="60"/>
      <c r="F61" s="60"/>
      <c r="G61" s="72" t="s">
        <v>52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67"/>
      <c r="AA61" s="67"/>
      <c r="AB61" s="67"/>
      <c r="AC61" s="67"/>
      <c r="AD61" s="67"/>
      <c r="AE61" s="140"/>
      <c r="AF61" s="140"/>
      <c r="AG61" s="140"/>
      <c r="AH61" s="140"/>
      <c r="AI61" s="140"/>
      <c r="AJ61" s="140"/>
      <c r="AK61" s="140"/>
      <c r="AL61" s="140"/>
      <c r="AM61" s="140"/>
      <c r="AN61" s="72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CA61" s="4" t="s">
        <v>10</v>
      </c>
    </row>
    <row r="62" spans="1:79" s="4" customFormat="1" ht="20.25" customHeight="1" x14ac:dyDescent="0.2">
      <c r="A62" s="60"/>
      <c r="B62" s="60"/>
      <c r="C62" s="60"/>
      <c r="D62" s="60"/>
      <c r="E62" s="60"/>
      <c r="F62" s="60"/>
      <c r="G62" s="57" t="s">
        <v>74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63" t="s">
        <v>60</v>
      </c>
      <c r="AA62" s="93"/>
      <c r="AB62" s="93"/>
      <c r="AC62" s="93"/>
      <c r="AD62" s="94"/>
      <c r="AE62" s="63" t="s">
        <v>78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89"/>
      <c r="AP62" s="90"/>
      <c r="AQ62" s="90"/>
      <c r="AR62" s="90"/>
      <c r="AS62" s="90"/>
      <c r="AT62" s="90"/>
      <c r="AU62" s="90"/>
      <c r="AV62" s="91"/>
      <c r="AW62" s="89">
        <f>679000+1321000+(865000+1135000)</f>
        <v>4000000</v>
      </c>
      <c r="AX62" s="90"/>
      <c r="AY62" s="90"/>
      <c r="AZ62" s="90"/>
      <c r="BA62" s="90"/>
      <c r="BB62" s="90"/>
      <c r="BC62" s="90"/>
      <c r="BD62" s="91"/>
      <c r="BE62" s="66">
        <f>AO62+AW62</f>
        <v>4000000</v>
      </c>
      <c r="BF62" s="66"/>
      <c r="BG62" s="66"/>
      <c r="BH62" s="66"/>
      <c r="BI62" s="66"/>
      <c r="BJ62" s="66"/>
      <c r="BK62" s="66"/>
      <c r="BL62" s="66"/>
    </row>
    <row r="63" spans="1:79" s="4" customFormat="1" ht="34.5" customHeight="1" x14ac:dyDescent="0.2">
      <c r="A63" s="60"/>
      <c r="B63" s="60"/>
      <c r="C63" s="60"/>
      <c r="D63" s="60"/>
      <c r="E63" s="60"/>
      <c r="F63" s="60"/>
      <c r="G63" s="76" t="s">
        <v>75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54</v>
      </c>
      <c r="AA63" s="62"/>
      <c r="AB63" s="62"/>
      <c r="AC63" s="62"/>
      <c r="AD63" s="62"/>
      <c r="AE63" s="163" t="s">
        <v>87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89"/>
      <c r="AP63" s="90"/>
      <c r="AQ63" s="90"/>
      <c r="AR63" s="90"/>
      <c r="AS63" s="90"/>
      <c r="AT63" s="90"/>
      <c r="AU63" s="90"/>
      <c r="AV63" s="91"/>
      <c r="AW63" s="86">
        <f>AW64+AW65</f>
        <v>350</v>
      </c>
      <c r="AX63" s="87"/>
      <c r="AY63" s="87"/>
      <c r="AZ63" s="87"/>
      <c r="BA63" s="87"/>
      <c r="BB63" s="87"/>
      <c r="BC63" s="87"/>
      <c r="BD63" s="88"/>
      <c r="BE63" s="75">
        <f>AO63+AW63</f>
        <v>350</v>
      </c>
      <c r="BF63" s="75"/>
      <c r="BG63" s="75"/>
      <c r="BH63" s="75"/>
      <c r="BI63" s="75"/>
      <c r="BJ63" s="75"/>
      <c r="BK63" s="75"/>
      <c r="BL63" s="75"/>
    </row>
    <row r="64" spans="1:79" ht="33" customHeight="1" x14ac:dyDescent="0.2">
      <c r="A64" s="56">
        <v>0</v>
      </c>
      <c r="B64" s="56"/>
      <c r="C64" s="56"/>
      <c r="D64" s="56"/>
      <c r="E64" s="56"/>
      <c r="F64" s="56"/>
      <c r="G64" s="57" t="s">
        <v>53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2" t="s">
        <v>54</v>
      </c>
      <c r="AA64" s="62"/>
      <c r="AB64" s="62"/>
      <c r="AC64" s="62"/>
      <c r="AD64" s="62"/>
      <c r="AE64" s="166"/>
      <c r="AF64" s="167"/>
      <c r="AG64" s="167"/>
      <c r="AH64" s="167"/>
      <c r="AI64" s="167"/>
      <c r="AJ64" s="167"/>
      <c r="AK64" s="167"/>
      <c r="AL64" s="167"/>
      <c r="AM64" s="167"/>
      <c r="AN64" s="168"/>
      <c r="AO64" s="66"/>
      <c r="AP64" s="66"/>
      <c r="AQ64" s="66"/>
      <c r="AR64" s="66"/>
      <c r="AS64" s="66"/>
      <c r="AT64" s="66"/>
      <c r="AU64" s="66"/>
      <c r="AV64" s="66"/>
      <c r="AW64" s="80">
        <v>234</v>
      </c>
      <c r="AX64" s="81"/>
      <c r="AY64" s="81"/>
      <c r="AZ64" s="81"/>
      <c r="BA64" s="81"/>
      <c r="BB64" s="81"/>
      <c r="BC64" s="81"/>
      <c r="BD64" s="82"/>
      <c r="BE64" s="75">
        <f>AO64+AW64</f>
        <v>234</v>
      </c>
      <c r="BF64" s="75"/>
      <c r="BG64" s="75"/>
      <c r="BH64" s="75"/>
      <c r="BI64" s="75"/>
      <c r="BJ64" s="75"/>
      <c r="BK64" s="75"/>
      <c r="BL64" s="75"/>
    </row>
    <row r="65" spans="1:81" ht="67.5" customHeight="1" x14ac:dyDescent="0.2">
      <c r="A65" s="56">
        <v>0</v>
      </c>
      <c r="B65" s="56"/>
      <c r="C65" s="56"/>
      <c r="D65" s="56"/>
      <c r="E65" s="56"/>
      <c r="F65" s="56"/>
      <c r="G65" s="57" t="s">
        <v>55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2" t="s">
        <v>54</v>
      </c>
      <c r="AA65" s="62"/>
      <c r="AB65" s="62"/>
      <c r="AC65" s="62"/>
      <c r="AD65" s="62"/>
      <c r="AE65" s="166" t="s">
        <v>87</v>
      </c>
      <c r="AF65" s="167"/>
      <c r="AG65" s="167"/>
      <c r="AH65" s="167"/>
      <c r="AI65" s="167"/>
      <c r="AJ65" s="167"/>
      <c r="AK65" s="167"/>
      <c r="AL65" s="167"/>
      <c r="AM65" s="167"/>
      <c r="AN65" s="168"/>
      <c r="AO65" s="66"/>
      <c r="AP65" s="66"/>
      <c r="AQ65" s="66"/>
      <c r="AR65" s="66"/>
      <c r="AS65" s="66"/>
      <c r="AT65" s="66"/>
      <c r="AU65" s="66"/>
      <c r="AV65" s="66"/>
      <c r="AW65" s="80">
        <v>116</v>
      </c>
      <c r="AX65" s="81"/>
      <c r="AY65" s="81"/>
      <c r="AZ65" s="81"/>
      <c r="BA65" s="81"/>
      <c r="BB65" s="81"/>
      <c r="BC65" s="81"/>
      <c r="BD65" s="82"/>
      <c r="BE65" s="75">
        <f>AO65+AW65</f>
        <v>116</v>
      </c>
      <c r="BF65" s="75"/>
      <c r="BG65" s="75"/>
      <c r="BH65" s="75"/>
      <c r="BI65" s="75"/>
      <c r="BJ65" s="75"/>
      <c r="BK65" s="75"/>
      <c r="BL65" s="75"/>
    </row>
    <row r="66" spans="1:81" s="4" customFormat="1" ht="17.25" customHeight="1" x14ac:dyDescent="0.2">
      <c r="A66" s="60">
        <v>0</v>
      </c>
      <c r="B66" s="60"/>
      <c r="C66" s="60"/>
      <c r="D66" s="60"/>
      <c r="E66" s="60"/>
      <c r="F66" s="60"/>
      <c r="G66" s="72" t="s">
        <v>56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7"/>
      <c r="AA66" s="67"/>
      <c r="AB66" s="67"/>
      <c r="AC66" s="67"/>
      <c r="AD66" s="67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68"/>
      <c r="AP66" s="68"/>
      <c r="AQ66" s="68"/>
      <c r="AR66" s="68"/>
      <c r="AS66" s="68"/>
      <c r="AT66" s="68"/>
      <c r="AU66" s="68"/>
      <c r="AV66" s="68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81" s="4" customFormat="1" ht="35.25" customHeight="1" x14ac:dyDescent="0.2">
      <c r="A67" s="60"/>
      <c r="B67" s="60"/>
      <c r="C67" s="60"/>
      <c r="D67" s="60"/>
      <c r="E67" s="60"/>
      <c r="F67" s="60"/>
      <c r="G67" s="76" t="s">
        <v>76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 t="s">
        <v>54</v>
      </c>
      <c r="AA67" s="62"/>
      <c r="AB67" s="62"/>
      <c r="AC67" s="62"/>
      <c r="AD67" s="62"/>
      <c r="AE67" s="63" t="s">
        <v>79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89"/>
      <c r="AP67" s="90"/>
      <c r="AQ67" s="90"/>
      <c r="AR67" s="90"/>
      <c r="AS67" s="90"/>
      <c r="AT67" s="90"/>
      <c r="AU67" s="90"/>
      <c r="AV67" s="91"/>
      <c r="AW67" s="86">
        <f>AW68+AW69</f>
        <v>277</v>
      </c>
      <c r="AX67" s="87"/>
      <c r="AY67" s="87"/>
      <c r="AZ67" s="87"/>
      <c r="BA67" s="87"/>
      <c r="BB67" s="87"/>
      <c r="BC67" s="87"/>
      <c r="BD67" s="88"/>
      <c r="BE67" s="75">
        <f>AO67+AW67</f>
        <v>277</v>
      </c>
      <c r="BF67" s="75"/>
      <c r="BG67" s="75"/>
      <c r="BH67" s="75"/>
      <c r="BI67" s="75"/>
      <c r="BJ67" s="75"/>
      <c r="BK67" s="75"/>
      <c r="BL67" s="75"/>
    </row>
    <row r="68" spans="1:81" ht="34.5" customHeight="1" x14ac:dyDescent="0.2">
      <c r="A68" s="56">
        <v>0</v>
      </c>
      <c r="B68" s="56"/>
      <c r="C68" s="56"/>
      <c r="D68" s="56"/>
      <c r="E68" s="56"/>
      <c r="F68" s="56"/>
      <c r="G68" s="57" t="s">
        <v>57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2" t="s">
        <v>54</v>
      </c>
      <c r="AA68" s="62"/>
      <c r="AB68" s="62"/>
      <c r="AC68" s="62"/>
      <c r="AD68" s="62"/>
      <c r="AE68" s="63" t="s">
        <v>79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66"/>
      <c r="AP68" s="66"/>
      <c r="AQ68" s="66"/>
      <c r="AR68" s="66"/>
      <c r="AS68" s="66"/>
      <c r="AT68" s="66"/>
      <c r="AU68" s="66"/>
      <c r="AV68" s="66"/>
      <c r="AW68" s="83">
        <f>96+129</f>
        <v>225</v>
      </c>
      <c r="AX68" s="84"/>
      <c r="AY68" s="84"/>
      <c r="AZ68" s="84"/>
      <c r="BA68" s="84"/>
      <c r="BB68" s="84"/>
      <c r="BC68" s="84"/>
      <c r="BD68" s="85"/>
      <c r="BE68" s="75">
        <f>AO68+AW68</f>
        <v>225</v>
      </c>
      <c r="BF68" s="75"/>
      <c r="BG68" s="75"/>
      <c r="BH68" s="75"/>
      <c r="BI68" s="75"/>
      <c r="BJ68" s="75"/>
      <c r="BK68" s="75"/>
      <c r="BL68" s="75"/>
    </row>
    <row r="69" spans="1:81" ht="66" customHeight="1" x14ac:dyDescent="0.2">
      <c r="A69" s="56">
        <v>0</v>
      </c>
      <c r="B69" s="56"/>
      <c r="C69" s="56"/>
      <c r="D69" s="56"/>
      <c r="E69" s="56"/>
      <c r="F69" s="56"/>
      <c r="G69" s="57" t="s">
        <v>82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2" t="s">
        <v>54</v>
      </c>
      <c r="AA69" s="62"/>
      <c r="AB69" s="62"/>
      <c r="AC69" s="62"/>
      <c r="AD69" s="62"/>
      <c r="AE69" s="63" t="s">
        <v>79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86">
        <f>26+26</f>
        <v>52</v>
      </c>
      <c r="AX69" s="87"/>
      <c r="AY69" s="87"/>
      <c r="AZ69" s="87"/>
      <c r="BA69" s="87"/>
      <c r="BB69" s="87"/>
      <c r="BC69" s="87"/>
      <c r="BD69" s="88"/>
      <c r="BE69" s="75">
        <f>AO69+AW69</f>
        <v>52</v>
      </c>
      <c r="BF69" s="75"/>
      <c r="BG69" s="75"/>
      <c r="BH69" s="75"/>
      <c r="BI69" s="75"/>
      <c r="BJ69" s="75"/>
      <c r="BK69" s="75"/>
      <c r="BL69" s="75"/>
      <c r="CB69" s="52">
        <f>119-53</f>
        <v>66</v>
      </c>
      <c r="CC69" s="52"/>
    </row>
    <row r="70" spans="1:81" s="4" customFormat="1" ht="20.25" customHeight="1" x14ac:dyDescent="0.2">
      <c r="A70" s="60">
        <v>0</v>
      </c>
      <c r="B70" s="60"/>
      <c r="C70" s="60"/>
      <c r="D70" s="60"/>
      <c r="E70" s="60"/>
      <c r="F70" s="60"/>
      <c r="G70" s="72" t="s">
        <v>58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67"/>
      <c r="AA70" s="67"/>
      <c r="AB70" s="67"/>
      <c r="AC70" s="67"/>
      <c r="AD70" s="67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1" ht="36" customHeight="1" x14ac:dyDescent="0.2">
      <c r="A71" s="56">
        <v>0</v>
      </c>
      <c r="B71" s="56"/>
      <c r="C71" s="56"/>
      <c r="D71" s="56"/>
      <c r="E71" s="56"/>
      <c r="F71" s="56"/>
      <c r="G71" s="57" t="s">
        <v>59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2" t="s">
        <v>60</v>
      </c>
      <c r="AA71" s="62"/>
      <c r="AB71" s="62"/>
      <c r="AC71" s="62"/>
      <c r="AD71" s="62"/>
      <c r="AE71" s="63" t="s">
        <v>80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6"/>
      <c r="AP71" s="66"/>
      <c r="AQ71" s="66"/>
      <c r="AR71" s="66"/>
      <c r="AS71" s="66"/>
      <c r="AT71" s="66"/>
      <c r="AU71" s="66"/>
      <c r="AV71" s="66"/>
      <c r="AW71" s="66">
        <f>(679000+865000)/AW68</f>
        <v>6862.2222222222226</v>
      </c>
      <c r="AX71" s="66"/>
      <c r="AY71" s="66"/>
      <c r="AZ71" s="66"/>
      <c r="BA71" s="66"/>
      <c r="BB71" s="66"/>
      <c r="BC71" s="66"/>
      <c r="BD71" s="66"/>
      <c r="BE71" s="66">
        <f>AO71+AW71</f>
        <v>6862.2222222222226</v>
      </c>
      <c r="BF71" s="66"/>
      <c r="BG71" s="66"/>
      <c r="BH71" s="66"/>
      <c r="BI71" s="66"/>
      <c r="BJ71" s="66"/>
      <c r="BK71" s="66"/>
      <c r="BL71" s="66"/>
    </row>
    <row r="72" spans="1:81" ht="33.75" customHeight="1" x14ac:dyDescent="0.2">
      <c r="A72" s="56">
        <v>0</v>
      </c>
      <c r="B72" s="56"/>
      <c r="C72" s="56"/>
      <c r="D72" s="56"/>
      <c r="E72" s="56"/>
      <c r="F72" s="56"/>
      <c r="G72" s="57" t="s">
        <v>61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2" t="s">
        <v>60</v>
      </c>
      <c r="AA72" s="62"/>
      <c r="AB72" s="62"/>
      <c r="AC72" s="62"/>
      <c r="AD72" s="62"/>
      <c r="AE72" s="63" t="s">
        <v>80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6"/>
      <c r="AP72" s="66"/>
      <c r="AQ72" s="66"/>
      <c r="AR72" s="66"/>
      <c r="AS72" s="66"/>
      <c r="AT72" s="66"/>
      <c r="AU72" s="66"/>
      <c r="AV72" s="66"/>
      <c r="AW72" s="66">
        <f>(1321000+1135000)/AW69</f>
        <v>47230.769230769234</v>
      </c>
      <c r="AX72" s="66"/>
      <c r="AY72" s="66"/>
      <c r="AZ72" s="66"/>
      <c r="BA72" s="66"/>
      <c r="BB72" s="66"/>
      <c r="BC72" s="66"/>
      <c r="BD72" s="66"/>
      <c r="BE72" s="66">
        <f>AO72+AW72</f>
        <v>47230.769230769234</v>
      </c>
      <c r="BF72" s="66"/>
      <c r="BG72" s="66"/>
      <c r="BH72" s="66"/>
      <c r="BI72" s="66"/>
      <c r="BJ72" s="66"/>
      <c r="BK72" s="66"/>
      <c r="BL72" s="66"/>
    </row>
    <row r="73" spans="1:81" s="4" customFormat="1" ht="18" customHeight="1" x14ac:dyDescent="0.2">
      <c r="A73" s="60">
        <v>0</v>
      </c>
      <c r="B73" s="60"/>
      <c r="C73" s="60"/>
      <c r="D73" s="60"/>
      <c r="E73" s="60"/>
      <c r="F73" s="60"/>
      <c r="G73" s="72" t="s">
        <v>62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67"/>
      <c r="AA73" s="67"/>
      <c r="AB73" s="67"/>
      <c r="AC73" s="67"/>
      <c r="AD73" s="67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81" ht="51" customHeight="1" x14ac:dyDescent="0.2">
      <c r="A74" s="56">
        <v>0</v>
      </c>
      <c r="B74" s="56"/>
      <c r="C74" s="56"/>
      <c r="D74" s="56"/>
      <c r="E74" s="56"/>
      <c r="F74" s="56"/>
      <c r="G74" s="57" t="s">
        <v>83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2" t="s">
        <v>63</v>
      </c>
      <c r="AA74" s="62"/>
      <c r="AB74" s="62"/>
      <c r="AC74" s="62"/>
      <c r="AD74" s="62"/>
      <c r="AE74" s="63" t="s">
        <v>80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1">
        <f>AW67/AW63*100</f>
        <v>79.142857142857153</v>
      </c>
      <c r="AX74" s="61"/>
      <c r="AY74" s="61"/>
      <c r="AZ74" s="61"/>
      <c r="BA74" s="61"/>
      <c r="BB74" s="61"/>
      <c r="BC74" s="61"/>
      <c r="BD74" s="61"/>
      <c r="BE74" s="61">
        <f>AO74+AW74</f>
        <v>79.142857142857153</v>
      </c>
      <c r="BF74" s="61"/>
      <c r="BG74" s="61"/>
      <c r="BH74" s="61"/>
      <c r="BI74" s="61"/>
      <c r="BJ74" s="61"/>
      <c r="BK74" s="61"/>
      <c r="BL74" s="61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ht="19.5" customHeight="1" x14ac:dyDescent="0.2">
      <c r="A76" s="46"/>
      <c r="B76" s="46"/>
      <c r="C76" s="46"/>
      <c r="D76" s="46"/>
      <c r="E76" s="46"/>
      <c r="F76" s="46"/>
      <c r="G76" s="4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9"/>
      <c r="AC76" s="49"/>
      <c r="AD76" s="49"/>
      <c r="AE76" s="49"/>
      <c r="AF76" s="50"/>
      <c r="AG76" s="50"/>
      <c r="AH76" s="50"/>
      <c r="AI76" s="50"/>
      <c r="AJ76" s="50"/>
      <c r="AK76" s="50"/>
      <c r="AL76" s="50"/>
      <c r="AM76" s="50"/>
      <c r="AN76" s="50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81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1" ht="33" customHeight="1" x14ac:dyDescent="0.25">
      <c r="A79" s="132" t="s">
        <v>92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53"/>
      <c r="AO79" s="131" t="s">
        <v>93</v>
      </c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</row>
    <row r="80" spans="1:81" ht="15.75" customHeight="1" x14ac:dyDescent="0.2">
      <c r="W80" s="119" t="s">
        <v>5</v>
      </c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41"/>
      <c r="AO80" s="120" t="s">
        <v>86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ht="15.75" customHeight="1" x14ac:dyDescent="0.2">
      <c r="A81" s="141" t="s">
        <v>3</v>
      </c>
      <c r="B81" s="141"/>
      <c r="C81" s="141"/>
      <c r="D81" s="141"/>
      <c r="E81" s="141"/>
      <c r="F81" s="141"/>
    </row>
    <row r="82" spans="1:59" ht="25.5" customHeight="1" x14ac:dyDescent="0.25">
      <c r="A82" s="54" t="s">
        <v>65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59" x14ac:dyDescent="0.2">
      <c r="A83" s="55" t="s">
        <v>35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" customHeight="1" x14ac:dyDescent="0.25">
      <c r="A85" s="112" t="s">
        <v>89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7"/>
      <c r="AO85" s="114" t="s">
        <v>90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ht="15.75" customHeight="1" x14ac:dyDescent="0.2">
      <c r="W86" s="119" t="s">
        <v>5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41"/>
      <c r="AO86" s="120" t="s">
        <v>86</v>
      </c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</row>
    <row r="87" spans="1:59" ht="19.5" customHeight="1" x14ac:dyDescent="0.25">
      <c r="A87" s="110">
        <f>AO7</f>
        <v>45377</v>
      </c>
      <c r="B87" s="111"/>
      <c r="C87" s="111"/>
      <c r="D87" s="111"/>
      <c r="E87" s="111"/>
      <c r="F87" s="111"/>
      <c r="G87" s="111"/>
      <c r="H87" s="111"/>
    </row>
    <row r="88" spans="1:59" ht="17.25" customHeight="1" x14ac:dyDescent="0.2">
      <c r="A88" s="109" t="s">
        <v>33</v>
      </c>
      <c r="B88" s="109"/>
      <c r="C88" s="109"/>
      <c r="D88" s="109"/>
      <c r="E88" s="109"/>
      <c r="F88" s="109"/>
      <c r="G88" s="109"/>
      <c r="H88" s="109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6"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G30:BL30"/>
    <mergeCell ref="A22:T22"/>
    <mergeCell ref="AS22:BC22"/>
    <mergeCell ref="T23:W23"/>
    <mergeCell ref="A23:H23"/>
    <mergeCell ref="G31:BL31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G70:Y70"/>
    <mergeCell ref="Z70:AD70"/>
    <mergeCell ref="AE70:AN70"/>
    <mergeCell ref="AO70:AV70"/>
    <mergeCell ref="AW70:BD70"/>
    <mergeCell ref="G71:Y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2024-03-18T13:35:24Z</cp:lastPrinted>
  <dcterms:created xsi:type="dcterms:W3CDTF">2016-08-15T09:54:21Z</dcterms:created>
  <dcterms:modified xsi:type="dcterms:W3CDTF">2024-03-26T13:49:19Z</dcterms:modified>
</cp:coreProperties>
</file>