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ЖПМ паспорт\"/>
    </mc:Choice>
  </mc:AlternateContent>
  <bookViews>
    <workbookView xWindow="480" yWindow="135" windowWidth="20730" windowHeight="11760"/>
  </bookViews>
  <sheets>
    <sheet name="1216090" sheetId="2" r:id="rId1"/>
  </sheets>
  <definedNames>
    <definedName name="_xlnm.Print_Area" localSheetId="0">'1216090'!$A$1:$BM$119</definedName>
  </definedNames>
  <calcPr calcId="152511"/>
</workbook>
</file>

<file path=xl/calcChain.xml><?xml version="1.0" encoding="utf-8"?>
<calcChain xmlns="http://schemas.openxmlformats.org/spreadsheetml/2006/main">
  <c r="AO73" i="2" l="1"/>
  <c r="BE73" i="2" s="1"/>
  <c r="AO72" i="2"/>
  <c r="AO71" i="2" s="1"/>
  <c r="AW63" i="2"/>
  <c r="AW54" i="2"/>
  <c r="I22" i="2" s="1"/>
  <c r="AO82" i="2"/>
  <c r="AO51" i="2"/>
  <c r="BD51" i="2"/>
  <c r="BE88" i="2"/>
  <c r="BE84" i="2"/>
  <c r="AO91" i="2"/>
  <c r="AO52" i="2"/>
  <c r="BD52" i="2"/>
  <c r="BE97" i="2"/>
  <c r="BE93" i="2"/>
  <c r="AO101" i="2"/>
  <c r="AO107" i="2" s="1"/>
  <c r="BE107" i="2" s="1"/>
  <c r="AO100" i="2"/>
  <c r="AO53" i="2"/>
  <c r="BD53" i="2"/>
  <c r="BE103" i="2"/>
  <c r="BE75" i="2"/>
  <c r="BE79" i="2"/>
  <c r="A117" i="2"/>
  <c r="AO62" i="2"/>
  <c r="BD62" i="2"/>
  <c r="BE100" i="2"/>
  <c r="BE91" i="2"/>
  <c r="BE82" i="2"/>
  <c r="AO86" i="2"/>
  <c r="BE86" i="2" s="1"/>
  <c r="AO95" i="2"/>
  <c r="BE95" i="2"/>
  <c r="AO50" i="2" l="1"/>
  <c r="BE71" i="2"/>
  <c r="AO77" i="2"/>
  <c r="BE77" i="2" s="1"/>
  <c r="AO61" i="2"/>
  <c r="BE101" i="2"/>
  <c r="BE72" i="2"/>
  <c r="AO105" i="2"/>
  <c r="BE105" i="2" s="1"/>
  <c r="AO63" i="2" l="1"/>
  <c r="BD63" i="2" s="1"/>
  <c r="BD61" i="2"/>
  <c r="BD50" i="2"/>
  <c r="AO54" i="2"/>
  <c r="AS21" i="2" l="1"/>
  <c r="U21" i="2" s="1"/>
  <c r="BD54" i="2"/>
</calcChain>
</file>

<file path=xl/sharedStrings.xml><?xml version="1.0" encoding="utf-8"?>
<sst xmlns="http://schemas.openxmlformats.org/spreadsheetml/2006/main" count="173" uniqueCount="107">
  <si>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</si>
  <si>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</si>
  <si>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</si>
  <si>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</si>
  <si>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</si>
  <si>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</si>
  <si>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</si>
  <si>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</si>
  <si>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</si>
  <si>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</si>
  <si>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</si>
  <si>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</si>
  <si>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</si>
  <si>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</si>
  <si>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</si>
  <si>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</si>
  <si>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</si>
  <si>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</si>
  <si>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</si>
  <si>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</si>
  <si>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</si>
  <si>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</si>
  <si>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</si>
  <si>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</si>
  <si>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</si>
  <si>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</si>
  <si>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</si>
  <si>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</si>
  <si>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</si>
  <si>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</si>
  <si>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</si>
  <si>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</si>
  <si>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</si>
  <si>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</si>
  <si>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</si>
  <si>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</si>
  <si>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</si>
  <si>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</si>
  <si>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</si>
  <si>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</si>
  <si>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</si>
  <si>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</si>
  <si>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</si>
  <si>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</si>
  <si>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</si>
  <si>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</si>
  <si>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</si>
  <si>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</si>
  <si>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</si>
  <si>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</si>
  <si>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</si>
  <si>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</si>
  <si>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</si>
  <si>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</si>
  <si>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</si>
  <si>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</si>
  <si>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</si>
  <si>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</si>
  <si>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</si>
  <si>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</si>
  <si>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</si>
  <si>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рішення сесії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</si>
  <si>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</si>
  <si>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</si>
  <si>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</si>
  <si>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</si>
  <si>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</si>
  <si>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6090</t>
  </si>
  <si>
    <t>Інша діяльність у сфері житлово-комунального господарства</t>
  </si>
  <si>
    <t>0640</t>
  </si>
  <si>
    <t>1216090</t>
  </si>
  <si>
    <t>покращення умов проживання внутрішньо переміщених осіб</t>
  </si>
  <si>
    <t>лист-звернення</t>
  </si>
  <si>
    <t xml:space="preserve">Задоволення нагальних житлових потреб внутрішньо переміщених осіб </t>
  </si>
  <si>
    <t>Часткова компенсація вартості закупівлі генераторів для забезпечення потреб мешканців багатоквартирних житлових будинків ХМТГ</t>
  </si>
  <si>
    <t>обсяг видатків, які спрямовані на відшкодування частини вартості закупівлі генераторів</t>
  </si>
  <si>
    <t>орієнтона вартість закупівлі генераторів управляючими компаніями незалежно від форм власності, ОСББ, надавачами житлових послуг, ЖБК</t>
  </si>
  <si>
    <t>інформація відділу з експлуатації та ремонту житлового фонду</t>
  </si>
  <si>
    <t xml:space="preserve">кількість генераторів, які планується придбати </t>
  </si>
  <si>
    <t xml:space="preserve">середні  витрати на придбання 1 генератора </t>
  </si>
  <si>
    <t>відсоток відшкодування частини вартості закупівлі генераторів до передбаченого фінансового ресурсу</t>
  </si>
  <si>
    <t>Заступник директора департаменту інфраструктури міста - начальник управління житлової політики і майна</t>
  </si>
  <si>
    <t xml:space="preserve">Наталія ВІТКОВСЬКА 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</si>
  <si>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ХМТГ на 2022-2025 роки</t>
  </si>
  <si>
    <t>кількість будівель, чкі потребують негайного ремонту</t>
  </si>
  <si>
    <t>Відшкодування частини вартості придбання генераторів як альтернативних джерел електроенергії з метою сприяння енергонезалежності</t>
  </si>
  <si>
    <t>Забезпечення в належному стані житлового фонду, збільшення терміну його експлуатації</t>
  </si>
  <si>
    <t>Впровадження заходів інвестиційного проєкту «Облаштування житла для внутрішньо переміщених осіб в м. Хмельницькому», забезпечення надійної та безперебійної експлуатації житлового фонду, забезпечення мешканців багатоквартирних житлових будинків альтернативними джерелами електроенергії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</si>
  <si>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 Програма часткової компенсації вартості закупівлі генераторів для забезпечення потреб мешканців багатоквартирних житлових будинків ХМТГ на 2022-2025 роки, 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</si>
  <si>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покращення технічного стану житлової будівлі з метою безпечного проживання мешканців та подальшої її експлуатації</t>
  </si>
  <si>
    <t xml:space="preserve">Відшкодування понесених витрат УМК "Озерна" щодо виконання негайного ремонту житлової будівлі по вулиці Чорновола, 190 </t>
  </si>
  <si>
    <t xml:space="preserve">обсяг видатків на відшкодування понесених витрат УМК "Озерна" щодо виконання негайного ремонту житлової будівлі </t>
  </si>
  <si>
    <t>Завдання 4. Часткова компенсація вартості закупівлі генераторів</t>
  </si>
  <si>
    <t xml:space="preserve">Завдання 3. Відшкодування понесених витрат УМК "Озерна" щодо виконання негайного ремонту житлової будівлі </t>
  </si>
  <si>
    <t>Відшкодування фактичних витрат, понесених УМК "Центральна" щодо виконання технічних умов, прокладання нових ліній електропостачання будівлі, придбання нового потужного трансформатора та виконання робіт, що виникли в ході реконструкції будівлі на вул. Кам'янецька, 74</t>
  </si>
  <si>
    <t>Завдання 1. Відшкодування фактичних витрат, понесених УМК "Центральна" щодо виконання технічних умов, прокладання нових ліній електропостачання будівлі, придбання нового потужного трансформатора та виконання робіт, що виникли в ході реконструкції будівлі на вул. Кам'янецька, 74</t>
  </si>
  <si>
    <t xml:space="preserve">кількість будівель до яких буде здійснюватися прокладання нових ліній електропостачання, придбання нових потужних трансформаторів та виконання робіт, що виникли в ході реконструкції </t>
  </si>
  <si>
    <t>витрати на відшкодування фактичних витрат, понесених УМК "Центральна" щодо виконання технічних умов, прокладання нових ліній електропостачання, придбання нового потужного трансформатора та виконання робіт, що виникли в ході реконструкції 1 будівлі</t>
  </si>
  <si>
    <t>Завдання 2. 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гуртожитку на вул. Інститутській, 12/1</t>
  </si>
  <si>
    <t>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гуртожитку на вул. Інститутській, 12/1</t>
  </si>
  <si>
    <t>кількість гуртожитків для яких буде здійснюватися приєднання до електричних мереж відповідно до технічних умов нестандартного приєднання до електричних мереж електроустановок</t>
  </si>
  <si>
    <t>витрати на 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1 гуртожитку</t>
  </si>
  <si>
    <t xml:space="preserve">обсяг видатків на відшкодування фактичних витрат, понесених УМК "Південно-Західна" </t>
  </si>
  <si>
    <t>виконання технічних умов, прокладання нових ліній електропостачання будівлі та придбання нового потужного трансформатора</t>
  </si>
  <si>
    <t>обсяг видатків на відшкодування фактичних витрат, понесених УМК "Центральна" щодо, в т. ч.:</t>
  </si>
  <si>
    <t>виконання робіт, що виникли в ході реконструкції будівлі</t>
  </si>
  <si>
    <t xml:space="preserve">витрати на відшкодування понесених витрат УМК "Озерна" щодо виконання негайного ремонту 1 житлової будівлі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</si>
</sst>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14" fontId="1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6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wrapText="1"/>
    </xf>
    <xf numFmtId="14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9"/>
  <sheetViews>
    <sheetView tabSelected="1" view="pageBreakPreview" zoomScaleNormal="100" zoomScaleSheetLayoutView="100" workbookViewId="0">
      <selection activeCell="L127" sqref="L127"/>
    </sheetView>
  </sheetViews>
  <sheetFormatPr defaultRowHeight="12.75" x14ac:dyDescent="0.2"/>
  <cols>
    <col min="1" max="12" width="2.85546875" style="1" customWidth="1"/>
    <col min="13" max="13" width="3.85546875" style="1" customWidth="1"/>
    <col min="14" max="15" width="2.85546875" style="1" customWidth="1"/>
    <col min="16" max="16" width="3.5703125" style="1" customWidth="1"/>
    <col min="17" max="21" width="2.85546875" style="1" customWidth="1"/>
    <col min="22" max="22" width="4.28515625" style="1" customWidth="1"/>
    <col min="23" max="23" width="3.57031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09" t="s">
        <v>19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customHeight="1" x14ac:dyDescent="0.25">
      <c r="AO3" s="97" t="s">
        <v>60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26.25" customHeight="1" x14ac:dyDescent="0.25">
      <c r="AO4" s="105" t="s">
        <v>58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7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75" customHeight="1" x14ac:dyDescent="0.25">
      <c r="AO7" s="118">
        <v>45596</v>
      </c>
      <c r="AP7" s="119"/>
      <c r="AQ7" s="119"/>
      <c r="AR7" s="119"/>
      <c r="AS7" s="119"/>
      <c r="AT7" s="119"/>
      <c r="AU7" s="119"/>
      <c r="AV7" s="1" t="s">
        <v>46</v>
      </c>
      <c r="AW7" s="117">
        <v>273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15.75" customHeight="1" x14ac:dyDescent="0.2">
      <c r="A9" s="107" t="s">
        <v>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</row>
    <row r="10" spans="1:77" ht="15.75" customHeight="1" x14ac:dyDescent="0.2">
      <c r="A10" s="107" t="s">
        <v>66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77" customFormat="1" ht="18" customHeight="1" x14ac:dyDescent="0.2">
      <c r="A12" s="32" t="s">
        <v>36</v>
      </c>
      <c r="B12" s="120" t="s">
        <v>55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9"/>
      <c r="N12" s="114" t="s">
        <v>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20"/>
      <c r="AU12" s="95">
        <v>26381695</v>
      </c>
      <c r="AV12" s="96"/>
      <c r="AW12" s="96"/>
      <c r="AX12" s="96"/>
      <c r="AY12" s="96"/>
      <c r="AZ12" s="96"/>
      <c r="BA12" s="96"/>
      <c r="BB12" s="96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customFormat="1" ht="24" customHeight="1" x14ac:dyDescent="0.2">
      <c r="A13" s="33"/>
      <c r="B13" s="94" t="s">
        <v>39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18"/>
      <c r="N13" s="103" t="s">
        <v>45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8"/>
      <c r="AU13" s="94" t="s">
        <v>38</v>
      </c>
      <c r="AV13" s="94"/>
      <c r="AW13" s="94"/>
      <c r="AX13" s="94"/>
      <c r="AY13" s="94"/>
      <c r="AZ13" s="94"/>
      <c r="BA13" s="94"/>
      <c r="BB13" s="94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6" customHeight="1" x14ac:dyDescent="0.2">
      <c r="A14" s="34"/>
      <c r="BE14" s="15"/>
      <c r="BF14" s="15"/>
      <c r="BG14" s="15"/>
      <c r="BH14" s="15"/>
      <c r="BI14" s="15"/>
      <c r="BJ14" s="15"/>
      <c r="BK14" s="15"/>
      <c r="BL14" s="15"/>
    </row>
    <row r="15" spans="1:77" customFormat="1" ht="18.75" customHeight="1" x14ac:dyDescent="0.2">
      <c r="A15" s="35" t="s">
        <v>4</v>
      </c>
      <c r="B15" s="120" t="s">
        <v>57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9"/>
      <c r="N15" s="114" t="s">
        <v>58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20"/>
      <c r="AU15" s="95">
        <v>26381695</v>
      </c>
      <c r="AV15" s="96"/>
      <c r="AW15" s="96"/>
      <c r="AX15" s="96"/>
      <c r="AY15" s="96"/>
      <c r="AZ15" s="96"/>
      <c r="BA15" s="96"/>
      <c r="BB15" s="96"/>
      <c r="BC15" s="12"/>
      <c r="BD15" s="12"/>
      <c r="BE15" s="12"/>
      <c r="BF15" s="12"/>
      <c r="BG15" s="12"/>
      <c r="BH15" s="12"/>
      <c r="BI15" s="12"/>
      <c r="BJ15" s="12"/>
      <c r="BK15" s="12"/>
      <c r="BL15" s="13"/>
      <c r="BM15" s="16"/>
      <c r="BN15" s="16"/>
      <c r="BO15" s="16"/>
      <c r="BP15" s="12"/>
      <c r="BQ15" s="12"/>
      <c r="BR15" s="12"/>
      <c r="BS15" s="12"/>
      <c r="BT15" s="12"/>
      <c r="BU15" s="12"/>
      <c r="BV15" s="12"/>
      <c r="BW15" s="12"/>
    </row>
    <row r="16" spans="1:77" customFormat="1" ht="24" customHeight="1" x14ac:dyDescent="0.2">
      <c r="A16" s="10"/>
      <c r="B16" s="94" t="s">
        <v>39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18"/>
      <c r="N16" s="103" t="s">
        <v>44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8"/>
      <c r="AU16" s="94" t="s">
        <v>38</v>
      </c>
      <c r="AV16" s="94"/>
      <c r="AW16" s="94"/>
      <c r="AX16" s="94"/>
      <c r="AY16" s="94"/>
      <c r="AZ16" s="94"/>
      <c r="BA16" s="94"/>
      <c r="BB16" s="94"/>
      <c r="BC16" s="14"/>
      <c r="BD16" s="14"/>
      <c r="BE16" s="14"/>
      <c r="BF16" s="14"/>
      <c r="BG16" s="14"/>
      <c r="BH16" s="14"/>
      <c r="BI16" s="14"/>
      <c r="BJ16" s="14"/>
      <c r="BK16" s="17"/>
      <c r="BL16" s="14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9" customHeight="1" x14ac:dyDescent="0.2">
      <c r="A17" s="34"/>
    </row>
    <row r="18" spans="1:79" customFormat="1" ht="27" customHeight="1" x14ac:dyDescent="0.2">
      <c r="A18" s="32" t="s">
        <v>37</v>
      </c>
      <c r="B18" s="95" t="s">
        <v>70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26"/>
      <c r="N18" s="95" t="s">
        <v>67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25"/>
      <c r="AA18" s="95" t="s">
        <v>69</v>
      </c>
      <c r="AB18" s="96"/>
      <c r="AC18" s="96"/>
      <c r="AD18" s="96"/>
      <c r="AE18" s="96"/>
      <c r="AF18" s="96"/>
      <c r="AG18" s="96"/>
      <c r="AH18" s="96"/>
      <c r="AI18" s="96"/>
      <c r="AJ18" s="25"/>
      <c r="AK18" s="95" t="s">
        <v>68</v>
      </c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25"/>
      <c r="BE18" s="95" t="s">
        <v>63</v>
      </c>
      <c r="BF18" s="96"/>
      <c r="BG18" s="96"/>
      <c r="BH18" s="96"/>
      <c r="BI18" s="96"/>
      <c r="BJ18" s="96"/>
      <c r="BK18" s="96"/>
      <c r="BL18" s="96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customFormat="1" ht="25.5" customHeight="1" x14ac:dyDescent="0.2">
      <c r="B19" s="94" t="s">
        <v>39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4" t="s">
        <v>40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14"/>
      <c r="AA19" s="116" t="s">
        <v>41</v>
      </c>
      <c r="AB19" s="116"/>
      <c r="AC19" s="116"/>
      <c r="AD19" s="116"/>
      <c r="AE19" s="116"/>
      <c r="AF19" s="116"/>
      <c r="AG19" s="116"/>
      <c r="AH19" s="116"/>
      <c r="AI19" s="116"/>
      <c r="AJ19" s="14"/>
      <c r="AK19" s="115" t="s">
        <v>42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4"/>
      <c r="BE19" s="94" t="s">
        <v>43</v>
      </c>
      <c r="BF19" s="94"/>
      <c r="BG19" s="94"/>
      <c r="BH19" s="94"/>
      <c r="BI19" s="94"/>
      <c r="BJ19" s="94"/>
      <c r="BK19" s="94"/>
      <c r="BL19" s="9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ht="6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4.95" customHeight="1" x14ac:dyDescent="0.25">
      <c r="A21" s="101" t="s">
        <v>33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2">
        <f>AS21+I22</f>
        <v>3523495.98</v>
      </c>
      <c r="V21" s="102"/>
      <c r="W21" s="102"/>
      <c r="X21" s="102"/>
      <c r="Y21" s="102"/>
      <c r="Z21" s="102"/>
      <c r="AA21" s="102"/>
      <c r="AB21" s="102"/>
      <c r="AC21" s="102"/>
      <c r="AD21" s="102"/>
      <c r="AE21" s="111" t="s">
        <v>34</v>
      </c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02">
        <f>AO54</f>
        <v>3523495.98</v>
      </c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87" t="s">
        <v>10</v>
      </c>
      <c r="BE21" s="87"/>
      <c r="BF21" s="87"/>
      <c r="BG21" s="87"/>
      <c r="BH21" s="87"/>
      <c r="BI21" s="87"/>
      <c r="BJ21" s="87"/>
      <c r="BK21" s="87"/>
      <c r="BL21" s="87"/>
    </row>
    <row r="22" spans="1:79" ht="24.95" customHeight="1" x14ac:dyDescent="0.25">
      <c r="A22" s="87" t="s">
        <v>9</v>
      </c>
      <c r="B22" s="87"/>
      <c r="C22" s="87"/>
      <c r="D22" s="87"/>
      <c r="E22" s="87"/>
      <c r="F22" s="87"/>
      <c r="G22" s="87"/>
      <c r="H22" s="87"/>
      <c r="I22" s="102">
        <f>AW54</f>
        <v>0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87" t="s">
        <v>11</v>
      </c>
      <c r="U22" s="87"/>
      <c r="V22" s="87"/>
      <c r="W22" s="87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8"/>
      <c r="BE22" s="8"/>
      <c r="BF22" s="8"/>
      <c r="BG22" s="8"/>
      <c r="BH22" s="8"/>
      <c r="BI22" s="8"/>
      <c r="BJ22" s="4"/>
      <c r="BK22" s="4"/>
      <c r="BL22" s="4"/>
    </row>
    <row r="23" spans="1:79" ht="9.75" customHeight="1" x14ac:dyDescent="0.2">
      <c r="A23" s="3"/>
      <c r="B23" s="3"/>
      <c r="C23" s="3"/>
      <c r="D23" s="3"/>
      <c r="E23" s="3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3"/>
      <c r="W23" s="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5.75" customHeight="1" x14ac:dyDescent="0.2">
      <c r="A24" s="110" t="s">
        <v>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</row>
    <row r="25" spans="1:79" ht="78.75" customHeight="1" x14ac:dyDescent="0.2">
      <c r="A25" s="112" t="s">
        <v>88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ht="9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79" ht="15.75" customHeight="1" x14ac:dyDescent="0.2">
      <c r="A27" s="87" t="s">
        <v>20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</row>
    <row r="28" spans="1:79" ht="21.75" customHeight="1" x14ac:dyDescent="0.2">
      <c r="A28" s="45" t="s">
        <v>15</v>
      </c>
      <c r="B28" s="45"/>
      <c r="C28" s="45"/>
      <c r="D28" s="45"/>
      <c r="E28" s="45"/>
      <c r="F28" s="45"/>
      <c r="G28" s="81" t="s">
        <v>24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3"/>
    </row>
    <row r="29" spans="1:79" ht="17.25" customHeight="1" x14ac:dyDescent="0.2">
      <c r="A29" s="45">
        <v>1</v>
      </c>
      <c r="B29" s="45"/>
      <c r="C29" s="45"/>
      <c r="D29" s="45"/>
      <c r="E29" s="45"/>
      <c r="F29" s="45"/>
      <c r="G29" s="81">
        <v>2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8.75" customHeight="1" x14ac:dyDescent="0.2">
      <c r="A30" s="45">
        <v>1</v>
      </c>
      <c r="B30" s="45"/>
      <c r="C30" s="45"/>
      <c r="D30" s="45"/>
      <c r="E30" s="45"/>
      <c r="F30" s="45"/>
      <c r="G30" s="98" t="s">
        <v>73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  <c r="CA30" s="1" t="s">
        <v>32</v>
      </c>
    </row>
    <row r="31" spans="1:79" ht="18.75" customHeight="1" x14ac:dyDescent="0.2">
      <c r="A31" s="45">
        <v>2</v>
      </c>
      <c r="B31" s="45"/>
      <c r="C31" s="45"/>
      <c r="D31" s="45"/>
      <c r="E31" s="45"/>
      <c r="F31" s="45"/>
      <c r="G31" s="58" t="s">
        <v>86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</row>
    <row r="32" spans="1:79" ht="18.75" customHeight="1" x14ac:dyDescent="0.2">
      <c r="A32" s="45">
        <v>3</v>
      </c>
      <c r="B32" s="45"/>
      <c r="C32" s="45"/>
      <c r="D32" s="45"/>
      <c r="E32" s="45"/>
      <c r="F32" s="45"/>
      <c r="G32" s="58" t="s">
        <v>85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</row>
    <row r="33" spans="1:64" ht="7.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64" ht="15.95" customHeight="1" x14ac:dyDescent="0.2">
      <c r="A34" s="87" t="s">
        <v>22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64" ht="33.75" customHeight="1" x14ac:dyDescent="0.25">
      <c r="A35" s="93" t="s">
        <v>87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64" ht="6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64" ht="15.75" customHeight="1" x14ac:dyDescent="0.2">
      <c r="A37" s="87" t="s">
        <v>23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64" ht="20.25" customHeight="1" x14ac:dyDescent="0.2">
      <c r="A38" s="45" t="s">
        <v>15</v>
      </c>
      <c r="B38" s="45"/>
      <c r="C38" s="45"/>
      <c r="D38" s="45"/>
      <c r="E38" s="45"/>
      <c r="F38" s="45"/>
      <c r="G38" s="81" t="s">
        <v>12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64" ht="16.5" customHeight="1" x14ac:dyDescent="0.2">
      <c r="A39" s="45">
        <v>1</v>
      </c>
      <c r="B39" s="45"/>
      <c r="C39" s="45"/>
      <c r="D39" s="45"/>
      <c r="E39" s="45"/>
      <c r="F39" s="4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64" ht="35.25" customHeight="1" x14ac:dyDescent="0.2">
      <c r="A40" s="45">
        <v>1</v>
      </c>
      <c r="B40" s="45"/>
      <c r="C40" s="45"/>
      <c r="D40" s="45"/>
      <c r="E40" s="45"/>
      <c r="F40" s="45"/>
      <c r="G40" s="58" t="s">
        <v>95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</row>
    <row r="41" spans="1:64" ht="35.25" customHeight="1" x14ac:dyDescent="0.2">
      <c r="A41" s="45">
        <v>2</v>
      </c>
      <c r="B41" s="45"/>
      <c r="C41" s="45"/>
      <c r="D41" s="45"/>
      <c r="E41" s="45"/>
      <c r="F41" s="45"/>
      <c r="G41" s="58" t="s">
        <v>98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</row>
    <row r="42" spans="1:64" ht="20.25" customHeight="1" x14ac:dyDescent="0.2">
      <c r="A42" s="45">
        <v>3</v>
      </c>
      <c r="B42" s="45"/>
      <c r="C42" s="45"/>
      <c r="D42" s="45"/>
      <c r="E42" s="45"/>
      <c r="F42" s="45"/>
      <c r="G42" s="55" t="s">
        <v>93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64" ht="21" customHeight="1" x14ac:dyDescent="0.2">
      <c r="A43" s="45">
        <v>4</v>
      </c>
      <c r="B43" s="45"/>
      <c r="C43" s="45"/>
      <c r="D43" s="45"/>
      <c r="E43" s="45"/>
      <c r="F43" s="45"/>
      <c r="G43" s="58" t="s">
        <v>92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64" ht="8.2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</row>
    <row r="45" spans="1:64" ht="15.75" customHeight="1" x14ac:dyDescent="0.2">
      <c r="A45" s="87" t="s">
        <v>25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</row>
    <row r="46" spans="1:64" ht="7.5" customHeight="1" x14ac:dyDescent="0.2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28"/>
      <c r="BB46" s="28"/>
      <c r="BC46" s="28"/>
      <c r="BD46" s="28"/>
      <c r="BE46" s="28"/>
      <c r="BF46" s="28"/>
      <c r="BG46" s="28"/>
      <c r="BH46" s="28"/>
      <c r="BI46" s="22"/>
      <c r="BJ46" s="22"/>
      <c r="BK46" s="22"/>
      <c r="BL46" s="22"/>
    </row>
    <row r="47" spans="1:64" ht="10.5" customHeight="1" x14ac:dyDescent="0.2">
      <c r="A47" s="45" t="s">
        <v>15</v>
      </c>
      <c r="B47" s="45"/>
      <c r="C47" s="45"/>
      <c r="D47" s="45" t="s">
        <v>13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 t="s">
        <v>16</v>
      </c>
      <c r="AP47" s="45"/>
      <c r="AQ47" s="45"/>
      <c r="AR47" s="45"/>
      <c r="AS47" s="45"/>
      <c r="AT47" s="45"/>
      <c r="AU47" s="45"/>
      <c r="AV47" s="45"/>
      <c r="AW47" s="45" t="s">
        <v>17</v>
      </c>
      <c r="AX47" s="45"/>
      <c r="AY47" s="45"/>
      <c r="AZ47" s="45"/>
      <c r="BA47" s="45"/>
      <c r="BB47" s="45"/>
      <c r="BC47" s="45"/>
      <c r="BD47" s="45" t="s">
        <v>14</v>
      </c>
      <c r="BE47" s="45"/>
      <c r="BF47" s="45"/>
      <c r="BG47" s="45"/>
      <c r="BH47" s="45"/>
      <c r="BI47" s="45"/>
      <c r="BJ47" s="45"/>
      <c r="BK47" s="45"/>
      <c r="BL47" s="45"/>
    </row>
    <row r="48" spans="1:64" ht="21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</row>
    <row r="49" spans="1:79" ht="18.75" customHeight="1" x14ac:dyDescent="0.2">
      <c r="A49" s="45">
        <v>1</v>
      </c>
      <c r="B49" s="45"/>
      <c r="C49" s="45"/>
      <c r="D49" s="45">
        <v>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>
        <v>3</v>
      </c>
      <c r="AP49" s="45"/>
      <c r="AQ49" s="45"/>
      <c r="AR49" s="45"/>
      <c r="AS49" s="45"/>
      <c r="AT49" s="45"/>
      <c r="AU49" s="45"/>
      <c r="AV49" s="45"/>
      <c r="AW49" s="45">
        <v>4</v>
      </c>
      <c r="AX49" s="45"/>
      <c r="AY49" s="45"/>
      <c r="AZ49" s="45"/>
      <c r="BA49" s="45"/>
      <c r="BB49" s="45"/>
      <c r="BC49" s="45"/>
      <c r="BD49" s="45">
        <v>5</v>
      </c>
      <c r="BE49" s="45"/>
      <c r="BF49" s="45"/>
      <c r="BG49" s="45"/>
      <c r="BH49" s="45"/>
      <c r="BI49" s="45"/>
      <c r="BJ49" s="45"/>
      <c r="BK49" s="45"/>
      <c r="BL49" s="45"/>
    </row>
    <row r="50" spans="1:79" s="2" customFormat="1" ht="51.75" customHeight="1" x14ac:dyDescent="0.2">
      <c r="A50" s="45">
        <v>1</v>
      </c>
      <c r="B50" s="45"/>
      <c r="C50" s="45"/>
      <c r="D50" s="50" t="s">
        <v>94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43">
        <f>AO71</f>
        <v>1529033.98</v>
      </c>
      <c r="AP50" s="43"/>
      <c r="AQ50" s="43"/>
      <c r="AR50" s="43"/>
      <c r="AS50" s="43"/>
      <c r="AT50" s="43"/>
      <c r="AU50" s="43"/>
      <c r="AV50" s="43"/>
      <c r="AW50" s="43">
        <v>0</v>
      </c>
      <c r="AX50" s="43"/>
      <c r="AY50" s="43"/>
      <c r="AZ50" s="43"/>
      <c r="BA50" s="43"/>
      <c r="BB50" s="43"/>
      <c r="BC50" s="43"/>
      <c r="BD50" s="43">
        <f>AO50+AW50</f>
        <v>1529033.98</v>
      </c>
      <c r="BE50" s="43"/>
      <c r="BF50" s="43"/>
      <c r="BG50" s="43"/>
      <c r="BH50" s="43"/>
      <c r="BI50" s="43"/>
      <c r="BJ50" s="43"/>
      <c r="BK50" s="43"/>
      <c r="BL50" s="43"/>
    </row>
    <row r="51" spans="1:79" s="2" customFormat="1" ht="47.25" customHeight="1" x14ac:dyDescent="0.2">
      <c r="A51" s="45">
        <v>2</v>
      </c>
      <c r="B51" s="45"/>
      <c r="C51" s="45"/>
      <c r="D51" s="50" t="s">
        <v>99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43">
        <f>AO82</f>
        <v>439462</v>
      </c>
      <c r="AP51" s="43"/>
      <c r="AQ51" s="43"/>
      <c r="AR51" s="43"/>
      <c r="AS51" s="43"/>
      <c r="AT51" s="43"/>
      <c r="AU51" s="43"/>
      <c r="AV51" s="43"/>
      <c r="AW51" s="43">
        <v>0</v>
      </c>
      <c r="AX51" s="43"/>
      <c r="AY51" s="43"/>
      <c r="AZ51" s="43"/>
      <c r="BA51" s="43"/>
      <c r="BB51" s="43"/>
      <c r="BC51" s="43"/>
      <c r="BD51" s="43">
        <f>AO51+AW51</f>
        <v>439462</v>
      </c>
      <c r="BE51" s="43"/>
      <c r="BF51" s="43"/>
      <c r="BG51" s="43"/>
      <c r="BH51" s="43"/>
      <c r="BI51" s="43"/>
      <c r="BJ51" s="43"/>
      <c r="BK51" s="43"/>
      <c r="BL51" s="43"/>
    </row>
    <row r="52" spans="1:79" s="2" customFormat="1" ht="35.25" customHeight="1" x14ac:dyDescent="0.2">
      <c r="A52" s="45">
        <v>3</v>
      </c>
      <c r="B52" s="45"/>
      <c r="C52" s="45"/>
      <c r="D52" s="50" t="s">
        <v>90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43">
        <f>AO91</f>
        <v>1500000</v>
      </c>
      <c r="AP52" s="43"/>
      <c r="AQ52" s="43"/>
      <c r="AR52" s="43"/>
      <c r="AS52" s="43"/>
      <c r="AT52" s="43"/>
      <c r="AU52" s="43"/>
      <c r="AV52" s="43"/>
      <c r="AW52" s="43">
        <v>0</v>
      </c>
      <c r="AX52" s="43"/>
      <c r="AY52" s="43"/>
      <c r="AZ52" s="43"/>
      <c r="BA52" s="43"/>
      <c r="BB52" s="43"/>
      <c r="BC52" s="43"/>
      <c r="BD52" s="43">
        <f>AO52+AW52</f>
        <v>1500000</v>
      </c>
      <c r="BE52" s="43"/>
      <c r="BF52" s="43"/>
      <c r="BG52" s="43"/>
      <c r="BH52" s="43"/>
      <c r="BI52" s="43"/>
      <c r="BJ52" s="43"/>
      <c r="BK52" s="43"/>
      <c r="BL52" s="43"/>
    </row>
    <row r="53" spans="1:79" s="2" customFormat="1" ht="34.5" customHeight="1" x14ac:dyDescent="0.2">
      <c r="A53" s="45">
        <v>4</v>
      </c>
      <c r="B53" s="45"/>
      <c r="C53" s="45"/>
      <c r="D53" s="50" t="s">
        <v>74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43">
        <f>AO100</f>
        <v>55000</v>
      </c>
      <c r="AP53" s="43"/>
      <c r="AQ53" s="43"/>
      <c r="AR53" s="43"/>
      <c r="AS53" s="43"/>
      <c r="AT53" s="43"/>
      <c r="AU53" s="43"/>
      <c r="AV53" s="43"/>
      <c r="AW53" s="43">
        <v>0</v>
      </c>
      <c r="AX53" s="43"/>
      <c r="AY53" s="43"/>
      <c r="AZ53" s="43"/>
      <c r="BA53" s="43"/>
      <c r="BB53" s="43"/>
      <c r="BC53" s="43"/>
      <c r="BD53" s="43">
        <f>AO53+AW53</f>
        <v>55000</v>
      </c>
      <c r="BE53" s="43"/>
      <c r="BF53" s="43"/>
      <c r="BG53" s="43"/>
      <c r="BH53" s="43"/>
      <c r="BI53" s="43"/>
      <c r="BJ53" s="43"/>
      <c r="BK53" s="43"/>
      <c r="BL53" s="43"/>
    </row>
    <row r="54" spans="1:79" s="2" customFormat="1" ht="23.25" customHeight="1" x14ac:dyDescent="0.2">
      <c r="A54" s="66"/>
      <c r="B54" s="66"/>
      <c r="C54" s="66"/>
      <c r="D54" s="49" t="s">
        <v>47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4">
        <f>SUM(AO50:AV53)</f>
        <v>3523495.98</v>
      </c>
      <c r="AP54" s="44"/>
      <c r="AQ54" s="44"/>
      <c r="AR54" s="44"/>
      <c r="AS54" s="44"/>
      <c r="AT54" s="44"/>
      <c r="AU54" s="44"/>
      <c r="AV54" s="44"/>
      <c r="AW54" s="44">
        <f>AW50</f>
        <v>0</v>
      </c>
      <c r="AX54" s="44"/>
      <c r="AY54" s="44"/>
      <c r="AZ54" s="44"/>
      <c r="BA54" s="44"/>
      <c r="BB54" s="44"/>
      <c r="BC54" s="44"/>
      <c r="BD54" s="44">
        <f>AO54+AW54</f>
        <v>3523495.98</v>
      </c>
      <c r="BE54" s="44"/>
      <c r="BF54" s="44"/>
      <c r="BG54" s="44"/>
      <c r="BH54" s="44"/>
      <c r="BI54" s="44"/>
      <c r="BJ54" s="44"/>
      <c r="BK54" s="44"/>
      <c r="BL54" s="44"/>
    </row>
    <row r="55" spans="1:79" ht="8.2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</row>
    <row r="56" spans="1:79" ht="15.75" customHeight="1" x14ac:dyDescent="0.2">
      <c r="A56" s="110" t="s">
        <v>26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</row>
    <row r="57" spans="1:79" ht="7.5" customHeight="1" x14ac:dyDescent="0.2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</row>
    <row r="58" spans="1:79" ht="15.95" customHeight="1" x14ac:dyDescent="0.2">
      <c r="A58" s="45" t="s">
        <v>15</v>
      </c>
      <c r="B58" s="45"/>
      <c r="C58" s="45"/>
      <c r="D58" s="45" t="s">
        <v>18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 t="s">
        <v>16</v>
      </c>
      <c r="AP58" s="45"/>
      <c r="AQ58" s="45"/>
      <c r="AR58" s="45"/>
      <c r="AS58" s="45"/>
      <c r="AT58" s="45"/>
      <c r="AU58" s="45"/>
      <c r="AV58" s="45"/>
      <c r="AW58" s="45" t="s">
        <v>17</v>
      </c>
      <c r="AX58" s="45"/>
      <c r="AY58" s="45"/>
      <c r="AZ58" s="45"/>
      <c r="BA58" s="45"/>
      <c r="BB58" s="45"/>
      <c r="BC58" s="45"/>
      <c r="BD58" s="45" t="s">
        <v>14</v>
      </c>
      <c r="BE58" s="45"/>
      <c r="BF58" s="45"/>
      <c r="BG58" s="45"/>
      <c r="BH58" s="45"/>
      <c r="BI58" s="45"/>
      <c r="BJ58" s="45"/>
      <c r="BK58" s="45"/>
      <c r="BL58" s="45"/>
    </row>
    <row r="59" spans="1:79" ht="29.1" customHeight="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</row>
    <row r="60" spans="1:79" ht="15.75" customHeight="1" x14ac:dyDescent="0.2">
      <c r="A60" s="45">
        <v>1</v>
      </c>
      <c r="B60" s="45"/>
      <c r="C60" s="45"/>
      <c r="D60" s="45">
        <v>2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>
        <v>3</v>
      </c>
      <c r="AP60" s="45"/>
      <c r="AQ60" s="45"/>
      <c r="AR60" s="45"/>
      <c r="AS60" s="45"/>
      <c r="AT60" s="45"/>
      <c r="AU60" s="45"/>
      <c r="AV60" s="45"/>
      <c r="AW60" s="45">
        <v>4</v>
      </c>
      <c r="AX60" s="45"/>
      <c r="AY60" s="45"/>
      <c r="AZ60" s="45"/>
      <c r="BA60" s="45"/>
      <c r="BB60" s="45"/>
      <c r="BC60" s="45"/>
      <c r="BD60" s="45">
        <v>5</v>
      </c>
      <c r="BE60" s="45"/>
      <c r="BF60" s="45"/>
      <c r="BG60" s="45"/>
      <c r="BH60" s="45"/>
      <c r="BI60" s="45"/>
      <c r="BJ60" s="45"/>
      <c r="BK60" s="45"/>
      <c r="BL60" s="45"/>
    </row>
    <row r="61" spans="1:79" ht="39" customHeight="1" x14ac:dyDescent="0.2">
      <c r="A61" s="45">
        <v>1</v>
      </c>
      <c r="B61" s="45"/>
      <c r="C61" s="45"/>
      <c r="D61" s="46" t="s">
        <v>62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3">
        <f>AO71+AO82+AO91</f>
        <v>3468495.98</v>
      </c>
      <c r="AP61" s="43"/>
      <c r="AQ61" s="43"/>
      <c r="AR61" s="43"/>
      <c r="AS61" s="43"/>
      <c r="AT61" s="43"/>
      <c r="AU61" s="43"/>
      <c r="AV61" s="43"/>
      <c r="AW61" s="43">
        <v>0</v>
      </c>
      <c r="AX61" s="43"/>
      <c r="AY61" s="43"/>
      <c r="AZ61" s="43"/>
      <c r="BA61" s="43"/>
      <c r="BB61" s="43"/>
      <c r="BC61" s="43"/>
      <c r="BD61" s="43">
        <f>AO61+AW61</f>
        <v>3468495.98</v>
      </c>
      <c r="BE61" s="43"/>
      <c r="BF61" s="43"/>
      <c r="BG61" s="43"/>
      <c r="BH61" s="43"/>
      <c r="BI61" s="43"/>
      <c r="BJ61" s="43"/>
      <c r="BK61" s="43"/>
      <c r="BL61" s="43"/>
      <c r="CA61" s="1" t="s">
        <v>6</v>
      </c>
    </row>
    <row r="62" spans="1:79" ht="38.25" customHeight="1" x14ac:dyDescent="0.2">
      <c r="A62" s="45">
        <v>2</v>
      </c>
      <c r="B62" s="45"/>
      <c r="C62" s="45"/>
      <c r="D62" s="47" t="s">
        <v>83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3">
        <f>AO100</f>
        <v>55000</v>
      </c>
      <c r="AP62" s="43"/>
      <c r="AQ62" s="43"/>
      <c r="AR62" s="43"/>
      <c r="AS62" s="43"/>
      <c r="AT62" s="43"/>
      <c r="AU62" s="43"/>
      <c r="AV62" s="43"/>
      <c r="AW62" s="43">
        <v>0</v>
      </c>
      <c r="AX62" s="43"/>
      <c r="AY62" s="43"/>
      <c r="AZ62" s="43"/>
      <c r="BA62" s="43"/>
      <c r="BB62" s="43"/>
      <c r="BC62" s="43"/>
      <c r="BD62" s="43">
        <f>AO62+AW62</f>
        <v>55000</v>
      </c>
      <c r="BE62" s="43"/>
      <c r="BF62" s="43"/>
      <c r="BG62" s="43"/>
      <c r="BH62" s="43"/>
      <c r="BI62" s="43"/>
      <c r="BJ62" s="43"/>
      <c r="BK62" s="43"/>
      <c r="BL62" s="43"/>
    </row>
    <row r="63" spans="1:79" s="2" customFormat="1" ht="23.25" customHeight="1" x14ac:dyDescent="0.2">
      <c r="A63" s="66"/>
      <c r="B63" s="66"/>
      <c r="C63" s="66"/>
      <c r="D63" s="48" t="s">
        <v>14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4">
        <f>AO61+AO62</f>
        <v>3523495.98</v>
      </c>
      <c r="AP63" s="44"/>
      <c r="AQ63" s="44"/>
      <c r="AR63" s="44"/>
      <c r="AS63" s="44"/>
      <c r="AT63" s="44"/>
      <c r="AU63" s="44"/>
      <c r="AV63" s="44"/>
      <c r="AW63" s="44">
        <f>AW61+AW62</f>
        <v>0</v>
      </c>
      <c r="AX63" s="44"/>
      <c r="AY63" s="44"/>
      <c r="AZ63" s="44"/>
      <c r="BA63" s="44"/>
      <c r="BB63" s="44"/>
      <c r="BC63" s="44"/>
      <c r="BD63" s="44">
        <f>AO63+AW63</f>
        <v>3523495.98</v>
      </c>
      <c r="BE63" s="44"/>
      <c r="BF63" s="44"/>
      <c r="BG63" s="44"/>
      <c r="BH63" s="44"/>
      <c r="BI63" s="44"/>
      <c r="BJ63" s="44"/>
      <c r="BK63" s="44"/>
      <c r="BL63" s="44"/>
    </row>
    <row r="65" spans="1:64" ht="15.75" customHeight="1" x14ac:dyDescent="0.2">
      <c r="A65" s="87" t="s">
        <v>27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64" ht="8.2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</row>
    <row r="67" spans="1:64" ht="37.5" customHeight="1" x14ac:dyDescent="0.2">
      <c r="A67" s="45" t="s">
        <v>15</v>
      </c>
      <c r="B67" s="45"/>
      <c r="C67" s="45"/>
      <c r="D67" s="45"/>
      <c r="E67" s="45"/>
      <c r="F67" s="45"/>
      <c r="G67" s="81" t="s">
        <v>28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45" t="s">
        <v>2</v>
      </c>
      <c r="AA67" s="45"/>
      <c r="AB67" s="45"/>
      <c r="AC67" s="45"/>
      <c r="AD67" s="45"/>
      <c r="AE67" s="45" t="s">
        <v>1</v>
      </c>
      <c r="AF67" s="45"/>
      <c r="AG67" s="45"/>
      <c r="AH67" s="45"/>
      <c r="AI67" s="45"/>
      <c r="AJ67" s="45"/>
      <c r="AK67" s="45"/>
      <c r="AL67" s="45"/>
      <c r="AM67" s="45"/>
      <c r="AN67" s="45"/>
      <c r="AO67" s="81" t="s">
        <v>16</v>
      </c>
      <c r="AP67" s="82"/>
      <c r="AQ67" s="82"/>
      <c r="AR67" s="82"/>
      <c r="AS67" s="82"/>
      <c r="AT67" s="82"/>
      <c r="AU67" s="82"/>
      <c r="AV67" s="83"/>
      <c r="AW67" s="81" t="s">
        <v>17</v>
      </c>
      <c r="AX67" s="82"/>
      <c r="AY67" s="82"/>
      <c r="AZ67" s="82"/>
      <c r="BA67" s="82"/>
      <c r="BB67" s="82"/>
      <c r="BC67" s="82"/>
      <c r="BD67" s="83"/>
      <c r="BE67" s="81" t="s">
        <v>14</v>
      </c>
      <c r="BF67" s="82"/>
      <c r="BG67" s="82"/>
      <c r="BH67" s="82"/>
      <c r="BI67" s="82"/>
      <c r="BJ67" s="82"/>
      <c r="BK67" s="82"/>
      <c r="BL67" s="83"/>
    </row>
    <row r="68" spans="1:64" ht="15.75" x14ac:dyDescent="0.2">
      <c r="A68" s="45">
        <v>1</v>
      </c>
      <c r="B68" s="45"/>
      <c r="C68" s="45"/>
      <c r="D68" s="45"/>
      <c r="E68" s="45"/>
      <c r="F68" s="45"/>
      <c r="G68" s="81">
        <v>2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45">
        <v>3</v>
      </c>
      <c r="AA68" s="45"/>
      <c r="AB68" s="45"/>
      <c r="AC68" s="45"/>
      <c r="AD68" s="45"/>
      <c r="AE68" s="45">
        <v>4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5">
        <v>5</v>
      </c>
      <c r="AP68" s="45"/>
      <c r="AQ68" s="45"/>
      <c r="AR68" s="45"/>
      <c r="AS68" s="45"/>
      <c r="AT68" s="45"/>
      <c r="AU68" s="45"/>
      <c r="AV68" s="45"/>
      <c r="AW68" s="45">
        <v>6</v>
      </c>
      <c r="AX68" s="45"/>
      <c r="AY68" s="45"/>
      <c r="AZ68" s="45"/>
      <c r="BA68" s="45"/>
      <c r="BB68" s="45"/>
      <c r="BC68" s="45"/>
      <c r="BD68" s="45"/>
      <c r="BE68" s="45">
        <v>7</v>
      </c>
      <c r="BF68" s="45"/>
      <c r="BG68" s="45"/>
      <c r="BH68" s="45"/>
      <c r="BI68" s="45"/>
      <c r="BJ68" s="45"/>
      <c r="BK68" s="45"/>
      <c r="BL68" s="45"/>
    </row>
    <row r="69" spans="1:64" ht="35.25" customHeight="1" x14ac:dyDescent="0.2">
      <c r="A69" s="81"/>
      <c r="B69" s="82"/>
      <c r="C69" s="82"/>
      <c r="D69" s="82"/>
      <c r="E69" s="82"/>
      <c r="F69" s="83"/>
      <c r="G69" s="122" t="s">
        <v>95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4"/>
    </row>
    <row r="70" spans="1:64" ht="18" customHeight="1" x14ac:dyDescent="0.2">
      <c r="A70" s="66">
        <v>0</v>
      </c>
      <c r="B70" s="66"/>
      <c r="C70" s="66"/>
      <c r="D70" s="66"/>
      <c r="E70" s="66"/>
      <c r="F70" s="66"/>
      <c r="G70" s="67" t="s">
        <v>48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70"/>
      <c r="AA70" s="70"/>
      <c r="AB70" s="70"/>
      <c r="AC70" s="70"/>
      <c r="AD70" s="70"/>
      <c r="AE70" s="49"/>
      <c r="AF70" s="49"/>
      <c r="AG70" s="49"/>
      <c r="AH70" s="49"/>
      <c r="AI70" s="49"/>
      <c r="AJ70" s="49"/>
      <c r="AK70" s="49"/>
      <c r="AL70" s="49"/>
      <c r="AM70" s="49"/>
      <c r="AN70" s="80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64" ht="35.25" customHeight="1" x14ac:dyDescent="0.2">
      <c r="A71" s="45"/>
      <c r="B71" s="45"/>
      <c r="C71" s="45"/>
      <c r="D71" s="45"/>
      <c r="E71" s="45"/>
      <c r="F71" s="45"/>
      <c r="G71" s="55" t="s">
        <v>104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51" t="s">
        <v>49</v>
      </c>
      <c r="AA71" s="51"/>
      <c r="AB71" s="51"/>
      <c r="AC71" s="51"/>
      <c r="AD71" s="51"/>
      <c r="AE71" s="52" t="s">
        <v>61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43">
        <f>AO72+AO73</f>
        <v>1529033.98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>
        <f>AO71+AW71</f>
        <v>1529033.98</v>
      </c>
      <c r="BF71" s="43"/>
      <c r="BG71" s="43"/>
      <c r="BH71" s="43"/>
      <c r="BI71" s="43"/>
      <c r="BJ71" s="43"/>
      <c r="BK71" s="43"/>
      <c r="BL71" s="43"/>
    </row>
    <row r="72" spans="1:64" ht="49.5" customHeight="1" x14ac:dyDescent="0.2">
      <c r="A72" s="45"/>
      <c r="B72" s="45"/>
      <c r="C72" s="45"/>
      <c r="D72" s="45"/>
      <c r="E72" s="45"/>
      <c r="F72" s="45"/>
      <c r="G72" s="55" t="s">
        <v>103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1" t="s">
        <v>49</v>
      </c>
      <c r="AA72" s="51"/>
      <c r="AB72" s="51"/>
      <c r="AC72" s="51"/>
      <c r="AD72" s="51"/>
      <c r="AE72" s="52" t="s">
        <v>61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3">
        <f>(1700000-400162.4)</f>
        <v>1299837.6000000001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>
        <f>AO72+AW72</f>
        <v>1299837.6000000001</v>
      </c>
      <c r="BF72" s="43"/>
      <c r="BG72" s="43"/>
      <c r="BH72" s="43"/>
      <c r="BI72" s="43"/>
      <c r="BJ72" s="43"/>
      <c r="BK72" s="43"/>
      <c r="BL72" s="43"/>
    </row>
    <row r="73" spans="1:64" ht="33.75" customHeight="1" x14ac:dyDescent="0.2">
      <c r="A73" s="45"/>
      <c r="B73" s="45"/>
      <c r="C73" s="45"/>
      <c r="D73" s="45"/>
      <c r="E73" s="45"/>
      <c r="F73" s="45"/>
      <c r="G73" s="55" t="s">
        <v>105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1" t="s">
        <v>49</v>
      </c>
      <c r="AA73" s="51"/>
      <c r="AB73" s="51"/>
      <c r="AC73" s="51"/>
      <c r="AD73" s="51"/>
      <c r="AE73" s="52" t="s">
        <v>61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43">
        <f>229196.38</f>
        <v>229196.38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>
        <f>AO73+AW73</f>
        <v>229196.38</v>
      </c>
      <c r="BF73" s="43"/>
      <c r="BG73" s="43"/>
      <c r="BH73" s="43"/>
      <c r="BI73" s="43"/>
      <c r="BJ73" s="43"/>
      <c r="BK73" s="43"/>
      <c r="BL73" s="43"/>
    </row>
    <row r="74" spans="1:64" ht="18" customHeight="1" x14ac:dyDescent="0.2">
      <c r="A74" s="66">
        <v>0</v>
      </c>
      <c r="B74" s="66"/>
      <c r="C74" s="66"/>
      <c r="D74" s="66"/>
      <c r="E74" s="66"/>
      <c r="F74" s="66"/>
      <c r="G74" s="67" t="s">
        <v>51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70"/>
      <c r="AA74" s="70"/>
      <c r="AB74" s="70"/>
      <c r="AC74" s="70"/>
      <c r="AD74" s="70"/>
      <c r="AE74" s="71"/>
      <c r="AF74" s="72"/>
      <c r="AG74" s="72"/>
      <c r="AH74" s="72"/>
      <c r="AI74" s="72"/>
      <c r="AJ74" s="72"/>
      <c r="AK74" s="72"/>
      <c r="AL74" s="72"/>
      <c r="AM74" s="72"/>
      <c r="AN74" s="73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4"/>
      <c r="BF74" s="74"/>
      <c r="BG74" s="74"/>
      <c r="BH74" s="74"/>
      <c r="BI74" s="74"/>
      <c r="BJ74" s="74"/>
      <c r="BK74" s="74"/>
      <c r="BL74" s="74"/>
    </row>
    <row r="75" spans="1:64" ht="67.5" customHeight="1" x14ac:dyDescent="0.2">
      <c r="A75" s="45">
        <v>0</v>
      </c>
      <c r="B75" s="45"/>
      <c r="C75" s="45"/>
      <c r="D75" s="45"/>
      <c r="E75" s="45"/>
      <c r="F75" s="45"/>
      <c r="G75" s="55" t="s">
        <v>96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51" t="s">
        <v>50</v>
      </c>
      <c r="AA75" s="51"/>
      <c r="AB75" s="51"/>
      <c r="AC75" s="51"/>
      <c r="AD75" s="51"/>
      <c r="AE75" s="52" t="s">
        <v>72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75">
        <v>1</v>
      </c>
      <c r="AP75" s="75"/>
      <c r="AQ75" s="75"/>
      <c r="AR75" s="75"/>
      <c r="AS75" s="75"/>
      <c r="AT75" s="75"/>
      <c r="AU75" s="75"/>
      <c r="AV75" s="75"/>
      <c r="AW75" s="76"/>
      <c r="AX75" s="76"/>
      <c r="AY75" s="76"/>
      <c r="AZ75" s="76"/>
      <c r="BA75" s="76"/>
      <c r="BB75" s="76"/>
      <c r="BC75" s="76"/>
      <c r="BD75" s="76"/>
      <c r="BE75" s="65">
        <f>AO75+AW75</f>
        <v>1</v>
      </c>
      <c r="BF75" s="65"/>
      <c r="BG75" s="65"/>
      <c r="BH75" s="65"/>
      <c r="BI75" s="65"/>
      <c r="BJ75" s="65"/>
      <c r="BK75" s="65"/>
      <c r="BL75" s="65"/>
    </row>
    <row r="76" spans="1:64" ht="21.75" customHeight="1" x14ac:dyDescent="0.2">
      <c r="A76" s="66">
        <v>0</v>
      </c>
      <c r="B76" s="66"/>
      <c r="C76" s="66"/>
      <c r="D76" s="66"/>
      <c r="E76" s="66"/>
      <c r="F76" s="66"/>
      <c r="G76" s="67" t="s">
        <v>52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70"/>
      <c r="AA76" s="70"/>
      <c r="AB76" s="70"/>
      <c r="AC76" s="70"/>
      <c r="AD76" s="70"/>
      <c r="AE76" s="71"/>
      <c r="AF76" s="72"/>
      <c r="AG76" s="72"/>
      <c r="AH76" s="72"/>
      <c r="AI76" s="72"/>
      <c r="AJ76" s="72"/>
      <c r="AK76" s="72"/>
      <c r="AL76" s="72"/>
      <c r="AM76" s="72"/>
      <c r="AN76" s="73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64" ht="99" customHeight="1" x14ac:dyDescent="0.2">
      <c r="A77" s="45">
        <v>0</v>
      </c>
      <c r="B77" s="45"/>
      <c r="C77" s="45"/>
      <c r="D77" s="45"/>
      <c r="E77" s="45"/>
      <c r="F77" s="45"/>
      <c r="G77" s="55" t="s">
        <v>97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51" t="s">
        <v>49</v>
      </c>
      <c r="AA77" s="51"/>
      <c r="AB77" s="51"/>
      <c r="AC77" s="51"/>
      <c r="AD77" s="51"/>
      <c r="AE77" s="52" t="s">
        <v>59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43">
        <f>AO71/AO75</f>
        <v>1529033.98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>
        <f>AO77+AW77</f>
        <v>1529033.98</v>
      </c>
      <c r="BF77" s="43"/>
      <c r="BG77" s="43"/>
      <c r="BH77" s="43"/>
      <c r="BI77" s="43"/>
      <c r="BJ77" s="43"/>
      <c r="BK77" s="43"/>
      <c r="BL77" s="43"/>
    </row>
    <row r="78" spans="1:64" ht="18" customHeight="1" x14ac:dyDescent="0.2">
      <c r="A78" s="66">
        <v>0</v>
      </c>
      <c r="B78" s="66"/>
      <c r="C78" s="66"/>
      <c r="D78" s="66"/>
      <c r="E78" s="66"/>
      <c r="F78" s="66"/>
      <c r="G78" s="67" t="s">
        <v>53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70"/>
      <c r="AA78" s="70"/>
      <c r="AB78" s="70"/>
      <c r="AC78" s="70"/>
      <c r="AD78" s="70"/>
      <c r="AE78" s="71"/>
      <c r="AF78" s="72"/>
      <c r="AG78" s="72"/>
      <c r="AH78" s="72"/>
      <c r="AI78" s="72"/>
      <c r="AJ78" s="72"/>
      <c r="AK78" s="72"/>
      <c r="AL78" s="72"/>
      <c r="AM78" s="72"/>
      <c r="AN78" s="73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</row>
    <row r="79" spans="1:64" ht="37.5" customHeight="1" x14ac:dyDescent="0.2">
      <c r="A79" s="45">
        <v>0</v>
      </c>
      <c r="B79" s="45"/>
      <c r="C79" s="45"/>
      <c r="D79" s="45"/>
      <c r="E79" s="45"/>
      <c r="F79" s="45"/>
      <c r="G79" s="55" t="s">
        <v>71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51" t="s">
        <v>54</v>
      </c>
      <c r="AA79" s="51"/>
      <c r="AB79" s="51"/>
      <c r="AC79" s="51"/>
      <c r="AD79" s="51"/>
      <c r="AE79" s="52" t="s">
        <v>59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65">
        <v>100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>
        <f>AO79+AW79</f>
        <v>100</v>
      </c>
      <c r="BF79" s="65"/>
      <c r="BG79" s="65"/>
      <c r="BH79" s="65"/>
      <c r="BI79" s="65"/>
      <c r="BJ79" s="65"/>
      <c r="BK79" s="65"/>
      <c r="BL79" s="65"/>
    </row>
    <row r="80" spans="1:64" ht="36.75" customHeight="1" x14ac:dyDescent="0.2">
      <c r="A80" s="81"/>
      <c r="B80" s="82"/>
      <c r="C80" s="82"/>
      <c r="D80" s="82"/>
      <c r="E80" s="82"/>
      <c r="F80" s="83"/>
      <c r="G80" s="122" t="s">
        <v>98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4"/>
    </row>
    <row r="81" spans="1:64" ht="19.5" customHeight="1" x14ac:dyDescent="0.2">
      <c r="A81" s="66">
        <v>0</v>
      </c>
      <c r="B81" s="66"/>
      <c r="C81" s="66"/>
      <c r="D81" s="66"/>
      <c r="E81" s="66"/>
      <c r="F81" s="66"/>
      <c r="G81" s="67" t="s">
        <v>48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9"/>
      <c r="Z81" s="70"/>
      <c r="AA81" s="70"/>
      <c r="AB81" s="70"/>
      <c r="AC81" s="70"/>
      <c r="AD81" s="70"/>
      <c r="AE81" s="49"/>
      <c r="AF81" s="49"/>
      <c r="AG81" s="49"/>
      <c r="AH81" s="49"/>
      <c r="AI81" s="49"/>
      <c r="AJ81" s="49"/>
      <c r="AK81" s="49"/>
      <c r="AL81" s="49"/>
      <c r="AM81" s="49"/>
      <c r="AN81" s="80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</row>
    <row r="82" spans="1:64" ht="39" customHeight="1" x14ac:dyDescent="0.2">
      <c r="A82" s="45">
        <v>0</v>
      </c>
      <c r="B82" s="45"/>
      <c r="C82" s="45"/>
      <c r="D82" s="45"/>
      <c r="E82" s="45"/>
      <c r="F82" s="45"/>
      <c r="G82" s="55" t="s">
        <v>102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4"/>
      <c r="Z82" s="51" t="s">
        <v>49</v>
      </c>
      <c r="AA82" s="51"/>
      <c r="AB82" s="51"/>
      <c r="AC82" s="51"/>
      <c r="AD82" s="51"/>
      <c r="AE82" s="52" t="s">
        <v>61</v>
      </c>
      <c r="AF82" s="53"/>
      <c r="AG82" s="53"/>
      <c r="AH82" s="53"/>
      <c r="AI82" s="53"/>
      <c r="AJ82" s="53"/>
      <c r="AK82" s="53"/>
      <c r="AL82" s="53"/>
      <c r="AM82" s="53"/>
      <c r="AN82" s="54"/>
      <c r="AO82" s="43">
        <f>349000+90462</f>
        <v>439462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>
        <f>AO82+AW82</f>
        <v>439462</v>
      </c>
      <c r="BF82" s="43"/>
      <c r="BG82" s="43"/>
      <c r="BH82" s="43"/>
      <c r="BI82" s="43"/>
      <c r="BJ82" s="43"/>
      <c r="BK82" s="43"/>
      <c r="BL82" s="43"/>
    </row>
    <row r="83" spans="1:64" ht="19.5" customHeight="1" x14ac:dyDescent="0.2">
      <c r="A83" s="66">
        <v>0</v>
      </c>
      <c r="B83" s="66"/>
      <c r="C83" s="66"/>
      <c r="D83" s="66"/>
      <c r="E83" s="66"/>
      <c r="F83" s="66"/>
      <c r="G83" s="67" t="s">
        <v>51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70"/>
      <c r="AA83" s="70"/>
      <c r="AB83" s="70"/>
      <c r="AC83" s="70"/>
      <c r="AD83" s="70"/>
      <c r="AE83" s="71"/>
      <c r="AF83" s="72"/>
      <c r="AG83" s="72"/>
      <c r="AH83" s="72"/>
      <c r="AI83" s="72"/>
      <c r="AJ83" s="72"/>
      <c r="AK83" s="72"/>
      <c r="AL83" s="72"/>
      <c r="AM83" s="72"/>
      <c r="AN83" s="73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4"/>
      <c r="BF83" s="74"/>
      <c r="BG83" s="74"/>
      <c r="BH83" s="74"/>
      <c r="BI83" s="74"/>
      <c r="BJ83" s="74"/>
      <c r="BK83" s="74"/>
      <c r="BL83" s="74"/>
    </row>
    <row r="84" spans="1:64" ht="67.5" customHeight="1" x14ac:dyDescent="0.2">
      <c r="A84" s="45">
        <v>0</v>
      </c>
      <c r="B84" s="45"/>
      <c r="C84" s="45"/>
      <c r="D84" s="45"/>
      <c r="E84" s="45"/>
      <c r="F84" s="45"/>
      <c r="G84" s="55" t="s">
        <v>100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51" t="s">
        <v>50</v>
      </c>
      <c r="AA84" s="51"/>
      <c r="AB84" s="51"/>
      <c r="AC84" s="51"/>
      <c r="AD84" s="51"/>
      <c r="AE84" s="52" t="s">
        <v>72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75">
        <v>1</v>
      </c>
      <c r="AP84" s="75"/>
      <c r="AQ84" s="75"/>
      <c r="AR84" s="75"/>
      <c r="AS84" s="75"/>
      <c r="AT84" s="75"/>
      <c r="AU84" s="75"/>
      <c r="AV84" s="75"/>
      <c r="AW84" s="76"/>
      <c r="AX84" s="76"/>
      <c r="AY84" s="76"/>
      <c r="AZ84" s="76"/>
      <c r="BA84" s="76"/>
      <c r="BB84" s="76"/>
      <c r="BC84" s="76"/>
      <c r="BD84" s="76"/>
      <c r="BE84" s="65">
        <f>AO84+AW84</f>
        <v>1</v>
      </c>
      <c r="BF84" s="65"/>
      <c r="BG84" s="65"/>
      <c r="BH84" s="65"/>
      <c r="BI84" s="65"/>
      <c r="BJ84" s="65"/>
      <c r="BK84" s="65"/>
      <c r="BL84" s="65"/>
    </row>
    <row r="85" spans="1:64" ht="19.5" customHeight="1" x14ac:dyDescent="0.2">
      <c r="A85" s="66">
        <v>0</v>
      </c>
      <c r="B85" s="66"/>
      <c r="C85" s="66"/>
      <c r="D85" s="66"/>
      <c r="E85" s="66"/>
      <c r="F85" s="66"/>
      <c r="G85" s="67" t="s">
        <v>52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70"/>
      <c r="AA85" s="70"/>
      <c r="AB85" s="70"/>
      <c r="AC85" s="70"/>
      <c r="AD85" s="70"/>
      <c r="AE85" s="71"/>
      <c r="AF85" s="72"/>
      <c r="AG85" s="72"/>
      <c r="AH85" s="72"/>
      <c r="AI85" s="72"/>
      <c r="AJ85" s="72"/>
      <c r="AK85" s="72"/>
      <c r="AL85" s="72"/>
      <c r="AM85" s="72"/>
      <c r="AN85" s="73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</row>
    <row r="86" spans="1:64" ht="85.5" customHeight="1" x14ac:dyDescent="0.2">
      <c r="A86" s="45">
        <v>0</v>
      </c>
      <c r="B86" s="45"/>
      <c r="C86" s="45"/>
      <c r="D86" s="45"/>
      <c r="E86" s="45"/>
      <c r="F86" s="45"/>
      <c r="G86" s="55" t="s">
        <v>101</v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4"/>
      <c r="Z86" s="51" t="s">
        <v>49</v>
      </c>
      <c r="AA86" s="51"/>
      <c r="AB86" s="51"/>
      <c r="AC86" s="51"/>
      <c r="AD86" s="51"/>
      <c r="AE86" s="52" t="s">
        <v>59</v>
      </c>
      <c r="AF86" s="53"/>
      <c r="AG86" s="53"/>
      <c r="AH86" s="53"/>
      <c r="AI86" s="53"/>
      <c r="AJ86" s="53"/>
      <c r="AK86" s="53"/>
      <c r="AL86" s="53"/>
      <c r="AM86" s="53"/>
      <c r="AN86" s="54"/>
      <c r="AO86" s="43">
        <f>AO82/AO84</f>
        <v>439462</v>
      </c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>
        <f>AO86+AW86</f>
        <v>439462</v>
      </c>
      <c r="BF86" s="43"/>
      <c r="BG86" s="43"/>
      <c r="BH86" s="43"/>
      <c r="BI86" s="43"/>
      <c r="BJ86" s="43"/>
      <c r="BK86" s="43"/>
      <c r="BL86" s="43"/>
    </row>
    <row r="87" spans="1:64" ht="17.25" customHeight="1" x14ac:dyDescent="0.2">
      <c r="A87" s="66">
        <v>0</v>
      </c>
      <c r="B87" s="66"/>
      <c r="C87" s="66"/>
      <c r="D87" s="66"/>
      <c r="E87" s="66"/>
      <c r="F87" s="66"/>
      <c r="G87" s="67" t="s">
        <v>53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70"/>
      <c r="AA87" s="70"/>
      <c r="AB87" s="70"/>
      <c r="AC87" s="70"/>
      <c r="AD87" s="70"/>
      <c r="AE87" s="71"/>
      <c r="AF87" s="72"/>
      <c r="AG87" s="72"/>
      <c r="AH87" s="72"/>
      <c r="AI87" s="72"/>
      <c r="AJ87" s="72"/>
      <c r="AK87" s="72"/>
      <c r="AL87" s="72"/>
      <c r="AM87" s="72"/>
      <c r="AN87" s="73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</row>
    <row r="88" spans="1:64" ht="35.25" customHeight="1" x14ac:dyDescent="0.2">
      <c r="A88" s="45">
        <v>0</v>
      </c>
      <c r="B88" s="45"/>
      <c r="C88" s="45"/>
      <c r="D88" s="45"/>
      <c r="E88" s="45"/>
      <c r="F88" s="45"/>
      <c r="G88" s="55" t="s">
        <v>71</v>
      </c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4"/>
      <c r="Z88" s="51" t="s">
        <v>54</v>
      </c>
      <c r="AA88" s="51"/>
      <c r="AB88" s="51"/>
      <c r="AC88" s="51"/>
      <c r="AD88" s="51"/>
      <c r="AE88" s="52" t="s">
        <v>59</v>
      </c>
      <c r="AF88" s="53"/>
      <c r="AG88" s="53"/>
      <c r="AH88" s="53"/>
      <c r="AI88" s="53"/>
      <c r="AJ88" s="53"/>
      <c r="AK88" s="53"/>
      <c r="AL88" s="53"/>
      <c r="AM88" s="53"/>
      <c r="AN88" s="54"/>
      <c r="AO88" s="65">
        <v>100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>
        <f>AO88+AW88</f>
        <v>100</v>
      </c>
      <c r="BF88" s="65"/>
      <c r="BG88" s="65"/>
      <c r="BH88" s="65"/>
      <c r="BI88" s="65"/>
      <c r="BJ88" s="65"/>
      <c r="BK88" s="65"/>
      <c r="BL88" s="65"/>
    </row>
    <row r="89" spans="1:64" ht="21.75" customHeight="1" x14ac:dyDescent="0.2">
      <c r="A89" s="45"/>
      <c r="B89" s="45"/>
      <c r="C89" s="45"/>
      <c r="D89" s="45"/>
      <c r="E89" s="45"/>
      <c r="F89" s="45"/>
      <c r="G89" s="55" t="s">
        <v>93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7"/>
    </row>
    <row r="90" spans="1:64" ht="21.75" customHeight="1" x14ac:dyDescent="0.2">
      <c r="A90" s="66">
        <v>0</v>
      </c>
      <c r="B90" s="66"/>
      <c r="C90" s="66"/>
      <c r="D90" s="66"/>
      <c r="E90" s="66"/>
      <c r="F90" s="66"/>
      <c r="G90" s="67" t="s">
        <v>48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9"/>
      <c r="Z90" s="70"/>
      <c r="AA90" s="70"/>
      <c r="AB90" s="70"/>
      <c r="AC90" s="70"/>
      <c r="AD90" s="70"/>
      <c r="AE90" s="49"/>
      <c r="AF90" s="49"/>
      <c r="AG90" s="49"/>
      <c r="AH90" s="49"/>
      <c r="AI90" s="49"/>
      <c r="AJ90" s="49"/>
      <c r="AK90" s="49"/>
      <c r="AL90" s="49"/>
      <c r="AM90" s="49"/>
      <c r="AN90" s="80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</row>
    <row r="91" spans="1:64" ht="53.25" customHeight="1" x14ac:dyDescent="0.2">
      <c r="A91" s="45">
        <v>0</v>
      </c>
      <c r="B91" s="45"/>
      <c r="C91" s="45"/>
      <c r="D91" s="45"/>
      <c r="E91" s="45"/>
      <c r="F91" s="45"/>
      <c r="G91" s="55" t="s">
        <v>91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4"/>
      <c r="Z91" s="51" t="s">
        <v>49</v>
      </c>
      <c r="AA91" s="51"/>
      <c r="AB91" s="51"/>
      <c r="AC91" s="51"/>
      <c r="AD91" s="51"/>
      <c r="AE91" s="52" t="s">
        <v>61</v>
      </c>
      <c r="AF91" s="53"/>
      <c r="AG91" s="53"/>
      <c r="AH91" s="53"/>
      <c r="AI91" s="53"/>
      <c r="AJ91" s="53"/>
      <c r="AK91" s="53"/>
      <c r="AL91" s="53"/>
      <c r="AM91" s="53"/>
      <c r="AN91" s="54"/>
      <c r="AO91" s="43">
        <f>1500000</f>
        <v>1500000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>
        <f>AO91+AW91</f>
        <v>1500000</v>
      </c>
      <c r="BF91" s="43"/>
      <c r="BG91" s="43"/>
      <c r="BH91" s="43"/>
      <c r="BI91" s="43"/>
      <c r="BJ91" s="43"/>
      <c r="BK91" s="43"/>
      <c r="BL91" s="43"/>
    </row>
    <row r="92" spans="1:64" ht="21" customHeight="1" x14ac:dyDescent="0.2">
      <c r="A92" s="66">
        <v>0</v>
      </c>
      <c r="B92" s="66"/>
      <c r="C92" s="66"/>
      <c r="D92" s="66"/>
      <c r="E92" s="66"/>
      <c r="F92" s="66"/>
      <c r="G92" s="67" t="s">
        <v>51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9"/>
      <c r="Z92" s="70"/>
      <c r="AA92" s="70"/>
      <c r="AB92" s="70"/>
      <c r="AC92" s="70"/>
      <c r="AD92" s="70"/>
      <c r="AE92" s="71"/>
      <c r="AF92" s="72"/>
      <c r="AG92" s="72"/>
      <c r="AH92" s="72"/>
      <c r="AI92" s="72"/>
      <c r="AJ92" s="72"/>
      <c r="AK92" s="72"/>
      <c r="AL92" s="72"/>
      <c r="AM92" s="72"/>
      <c r="AN92" s="73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4"/>
      <c r="BF92" s="74"/>
      <c r="BG92" s="74"/>
      <c r="BH92" s="74"/>
      <c r="BI92" s="74"/>
      <c r="BJ92" s="74"/>
      <c r="BK92" s="74"/>
      <c r="BL92" s="74"/>
    </row>
    <row r="93" spans="1:64" ht="18.75" customHeight="1" x14ac:dyDescent="0.2">
      <c r="A93" s="45">
        <v>0</v>
      </c>
      <c r="B93" s="45"/>
      <c r="C93" s="45"/>
      <c r="D93" s="45"/>
      <c r="E93" s="45"/>
      <c r="F93" s="45"/>
      <c r="G93" s="55" t="s">
        <v>84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4"/>
      <c r="Z93" s="51" t="s">
        <v>50</v>
      </c>
      <c r="AA93" s="51"/>
      <c r="AB93" s="51"/>
      <c r="AC93" s="51"/>
      <c r="AD93" s="51"/>
      <c r="AE93" s="52" t="s">
        <v>72</v>
      </c>
      <c r="AF93" s="53"/>
      <c r="AG93" s="53"/>
      <c r="AH93" s="53"/>
      <c r="AI93" s="53"/>
      <c r="AJ93" s="53"/>
      <c r="AK93" s="53"/>
      <c r="AL93" s="53"/>
      <c r="AM93" s="53"/>
      <c r="AN93" s="54"/>
      <c r="AO93" s="75">
        <v>1</v>
      </c>
      <c r="AP93" s="75"/>
      <c r="AQ93" s="75"/>
      <c r="AR93" s="75"/>
      <c r="AS93" s="75"/>
      <c r="AT93" s="75"/>
      <c r="AU93" s="75"/>
      <c r="AV93" s="75"/>
      <c r="AW93" s="76"/>
      <c r="AX93" s="76"/>
      <c r="AY93" s="76"/>
      <c r="AZ93" s="76"/>
      <c r="BA93" s="76"/>
      <c r="BB93" s="76"/>
      <c r="BC93" s="76"/>
      <c r="BD93" s="76"/>
      <c r="BE93" s="65">
        <f>AO93+AW93</f>
        <v>1</v>
      </c>
      <c r="BF93" s="65"/>
      <c r="BG93" s="65"/>
      <c r="BH93" s="65"/>
      <c r="BI93" s="65"/>
      <c r="BJ93" s="65"/>
      <c r="BK93" s="65"/>
      <c r="BL93" s="65"/>
    </row>
    <row r="94" spans="1:64" ht="18.75" customHeight="1" x14ac:dyDescent="0.2">
      <c r="A94" s="66">
        <v>0</v>
      </c>
      <c r="B94" s="66"/>
      <c r="C94" s="66"/>
      <c r="D94" s="66"/>
      <c r="E94" s="66"/>
      <c r="F94" s="66"/>
      <c r="G94" s="67" t="s">
        <v>52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9"/>
      <c r="Z94" s="70"/>
      <c r="AA94" s="70"/>
      <c r="AB94" s="70"/>
      <c r="AC94" s="70"/>
      <c r="AD94" s="70"/>
      <c r="AE94" s="71"/>
      <c r="AF94" s="72"/>
      <c r="AG94" s="72"/>
      <c r="AH94" s="72"/>
      <c r="AI94" s="72"/>
      <c r="AJ94" s="72"/>
      <c r="AK94" s="72"/>
      <c r="AL94" s="72"/>
      <c r="AM94" s="72"/>
      <c r="AN94" s="73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</row>
    <row r="95" spans="1:64" ht="49.5" customHeight="1" x14ac:dyDescent="0.2">
      <c r="A95" s="45">
        <v>0</v>
      </c>
      <c r="B95" s="45"/>
      <c r="C95" s="45"/>
      <c r="D95" s="45"/>
      <c r="E95" s="45"/>
      <c r="F95" s="45"/>
      <c r="G95" s="55" t="s">
        <v>106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4"/>
      <c r="Z95" s="51" t="s">
        <v>49</v>
      </c>
      <c r="AA95" s="51"/>
      <c r="AB95" s="51"/>
      <c r="AC95" s="51"/>
      <c r="AD95" s="51"/>
      <c r="AE95" s="52" t="s">
        <v>59</v>
      </c>
      <c r="AF95" s="53"/>
      <c r="AG95" s="53"/>
      <c r="AH95" s="53"/>
      <c r="AI95" s="53"/>
      <c r="AJ95" s="53"/>
      <c r="AK95" s="53"/>
      <c r="AL95" s="53"/>
      <c r="AM95" s="53"/>
      <c r="AN95" s="54"/>
      <c r="AO95" s="43">
        <f>AO91/AO93</f>
        <v>1500000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>
        <f>AO95+AW95</f>
        <v>1500000</v>
      </c>
      <c r="BF95" s="43"/>
      <c r="BG95" s="43"/>
      <c r="BH95" s="43"/>
      <c r="BI95" s="43"/>
      <c r="BJ95" s="43"/>
      <c r="BK95" s="43"/>
      <c r="BL95" s="43"/>
    </row>
    <row r="96" spans="1:64" ht="18" customHeight="1" x14ac:dyDescent="0.2">
      <c r="A96" s="66">
        <v>0</v>
      </c>
      <c r="B96" s="66"/>
      <c r="C96" s="66"/>
      <c r="D96" s="66"/>
      <c r="E96" s="66"/>
      <c r="F96" s="66"/>
      <c r="G96" s="67" t="s">
        <v>53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9"/>
      <c r="Z96" s="70"/>
      <c r="AA96" s="70"/>
      <c r="AB96" s="70"/>
      <c r="AC96" s="70"/>
      <c r="AD96" s="70"/>
      <c r="AE96" s="71"/>
      <c r="AF96" s="72"/>
      <c r="AG96" s="72"/>
      <c r="AH96" s="72"/>
      <c r="AI96" s="72"/>
      <c r="AJ96" s="72"/>
      <c r="AK96" s="72"/>
      <c r="AL96" s="72"/>
      <c r="AM96" s="72"/>
      <c r="AN96" s="73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</row>
    <row r="97" spans="1:64" ht="48" customHeight="1" x14ac:dyDescent="0.2">
      <c r="A97" s="45">
        <v>0</v>
      </c>
      <c r="B97" s="45"/>
      <c r="C97" s="45"/>
      <c r="D97" s="45"/>
      <c r="E97" s="45"/>
      <c r="F97" s="45"/>
      <c r="G97" s="55" t="s">
        <v>89</v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4"/>
      <c r="Z97" s="51" t="s">
        <v>54</v>
      </c>
      <c r="AA97" s="51"/>
      <c r="AB97" s="51"/>
      <c r="AC97" s="51"/>
      <c r="AD97" s="51"/>
      <c r="AE97" s="52" t="s">
        <v>59</v>
      </c>
      <c r="AF97" s="53"/>
      <c r="AG97" s="53"/>
      <c r="AH97" s="53"/>
      <c r="AI97" s="53"/>
      <c r="AJ97" s="53"/>
      <c r="AK97" s="53"/>
      <c r="AL97" s="53"/>
      <c r="AM97" s="53"/>
      <c r="AN97" s="54"/>
      <c r="AO97" s="65">
        <v>100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>
        <f>AO97+AW97</f>
        <v>100</v>
      </c>
      <c r="BF97" s="65"/>
      <c r="BG97" s="65"/>
      <c r="BH97" s="65"/>
      <c r="BI97" s="65"/>
      <c r="BJ97" s="65"/>
      <c r="BK97" s="65"/>
      <c r="BL97" s="65"/>
    </row>
    <row r="98" spans="1:64" ht="24.75" customHeight="1" x14ac:dyDescent="0.2">
      <c r="A98" s="81"/>
      <c r="B98" s="82"/>
      <c r="C98" s="82"/>
      <c r="D98" s="82"/>
      <c r="E98" s="82"/>
      <c r="F98" s="83"/>
      <c r="G98" s="122" t="s">
        <v>92</v>
      </c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4"/>
      <c r="BE98" s="125"/>
      <c r="BF98" s="126"/>
      <c r="BG98" s="126"/>
      <c r="BH98" s="126"/>
      <c r="BI98" s="126"/>
      <c r="BJ98" s="126"/>
      <c r="BK98" s="126"/>
      <c r="BL98" s="127"/>
    </row>
    <row r="99" spans="1:64" ht="18.75" customHeight="1" x14ac:dyDescent="0.2">
      <c r="A99" s="66">
        <v>0</v>
      </c>
      <c r="B99" s="66"/>
      <c r="C99" s="66"/>
      <c r="D99" s="66"/>
      <c r="E99" s="66"/>
      <c r="F99" s="66"/>
      <c r="G99" s="67" t="s">
        <v>48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9"/>
      <c r="Z99" s="70"/>
      <c r="AA99" s="70"/>
      <c r="AB99" s="70"/>
      <c r="AC99" s="70"/>
      <c r="AD99" s="70"/>
      <c r="AE99" s="49"/>
      <c r="AF99" s="49"/>
      <c r="AG99" s="49"/>
      <c r="AH99" s="49"/>
      <c r="AI99" s="49"/>
      <c r="AJ99" s="49"/>
      <c r="AK99" s="49"/>
      <c r="AL99" s="49"/>
      <c r="AM99" s="49"/>
      <c r="AN99" s="80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</row>
    <row r="100" spans="1:64" ht="36.75" customHeight="1" x14ac:dyDescent="0.2">
      <c r="A100" s="45">
        <v>0</v>
      </c>
      <c r="B100" s="45"/>
      <c r="C100" s="45"/>
      <c r="D100" s="45"/>
      <c r="E100" s="45"/>
      <c r="F100" s="45"/>
      <c r="G100" s="55" t="s">
        <v>75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4"/>
      <c r="Z100" s="51" t="s">
        <v>49</v>
      </c>
      <c r="AA100" s="51"/>
      <c r="AB100" s="51"/>
      <c r="AC100" s="51"/>
      <c r="AD100" s="51"/>
      <c r="AE100" s="52" t="s">
        <v>61</v>
      </c>
      <c r="AF100" s="53"/>
      <c r="AG100" s="53"/>
      <c r="AH100" s="53"/>
      <c r="AI100" s="53"/>
      <c r="AJ100" s="53"/>
      <c r="AK100" s="53"/>
      <c r="AL100" s="53"/>
      <c r="AM100" s="53"/>
      <c r="AN100" s="54"/>
      <c r="AO100" s="43">
        <f>55000</f>
        <v>55000</v>
      </c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>
        <f>AO100</f>
        <v>55000</v>
      </c>
      <c r="BF100" s="43"/>
      <c r="BG100" s="43"/>
      <c r="BH100" s="43"/>
      <c r="BI100" s="43"/>
      <c r="BJ100" s="43"/>
      <c r="BK100" s="43"/>
      <c r="BL100" s="43"/>
    </row>
    <row r="101" spans="1:64" ht="50.25" customHeight="1" x14ac:dyDescent="0.2">
      <c r="A101" s="45"/>
      <c r="B101" s="45"/>
      <c r="C101" s="45"/>
      <c r="D101" s="45"/>
      <c r="E101" s="45"/>
      <c r="F101" s="45"/>
      <c r="G101" s="55" t="s">
        <v>76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7"/>
      <c r="Z101" s="51" t="s">
        <v>49</v>
      </c>
      <c r="AA101" s="51"/>
      <c r="AB101" s="51"/>
      <c r="AC101" s="51"/>
      <c r="AD101" s="51"/>
      <c r="AE101" s="52" t="s">
        <v>77</v>
      </c>
      <c r="AF101" s="53"/>
      <c r="AG101" s="53"/>
      <c r="AH101" s="53"/>
      <c r="AI101" s="53"/>
      <c r="AJ101" s="53"/>
      <c r="AK101" s="53"/>
      <c r="AL101" s="53"/>
      <c r="AM101" s="53"/>
      <c r="AN101" s="54"/>
      <c r="AO101" s="43">
        <f>50000+60000</f>
        <v>110000</v>
      </c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>
        <f>AO101</f>
        <v>110000</v>
      </c>
      <c r="BF101" s="43"/>
      <c r="BG101" s="43"/>
      <c r="BH101" s="43"/>
      <c r="BI101" s="43"/>
      <c r="BJ101" s="43"/>
      <c r="BK101" s="43"/>
      <c r="BL101" s="43"/>
    </row>
    <row r="102" spans="1:64" ht="21" customHeight="1" x14ac:dyDescent="0.2">
      <c r="A102" s="66">
        <v>0</v>
      </c>
      <c r="B102" s="66"/>
      <c r="C102" s="66"/>
      <c r="D102" s="66"/>
      <c r="E102" s="66"/>
      <c r="F102" s="66"/>
      <c r="G102" s="67" t="s">
        <v>51</v>
      </c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9"/>
      <c r="Z102" s="70"/>
      <c r="AA102" s="70"/>
      <c r="AB102" s="70"/>
      <c r="AC102" s="70"/>
      <c r="AD102" s="70"/>
      <c r="AE102" s="71"/>
      <c r="AF102" s="72"/>
      <c r="AG102" s="72"/>
      <c r="AH102" s="72"/>
      <c r="AI102" s="72"/>
      <c r="AJ102" s="72"/>
      <c r="AK102" s="72"/>
      <c r="AL102" s="72"/>
      <c r="AM102" s="72"/>
      <c r="AN102" s="73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</row>
    <row r="103" spans="1:64" ht="48" customHeight="1" x14ac:dyDescent="0.2">
      <c r="A103" s="45">
        <v>0</v>
      </c>
      <c r="B103" s="45"/>
      <c r="C103" s="45"/>
      <c r="D103" s="45"/>
      <c r="E103" s="45"/>
      <c r="F103" s="45"/>
      <c r="G103" s="55" t="s">
        <v>78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4"/>
      <c r="Z103" s="51" t="s">
        <v>50</v>
      </c>
      <c r="AA103" s="51"/>
      <c r="AB103" s="51"/>
      <c r="AC103" s="51"/>
      <c r="AD103" s="51"/>
      <c r="AE103" s="52" t="s">
        <v>77</v>
      </c>
      <c r="AF103" s="53"/>
      <c r="AG103" s="53"/>
      <c r="AH103" s="53"/>
      <c r="AI103" s="53"/>
      <c r="AJ103" s="53"/>
      <c r="AK103" s="53"/>
      <c r="AL103" s="53"/>
      <c r="AM103" s="53"/>
      <c r="AN103" s="54"/>
      <c r="AO103" s="75">
        <v>2</v>
      </c>
      <c r="AP103" s="75"/>
      <c r="AQ103" s="75"/>
      <c r="AR103" s="75"/>
      <c r="AS103" s="75"/>
      <c r="AT103" s="75"/>
      <c r="AU103" s="75"/>
      <c r="AV103" s="75"/>
      <c r="AW103" s="65"/>
      <c r="AX103" s="65"/>
      <c r="AY103" s="65"/>
      <c r="AZ103" s="65"/>
      <c r="BA103" s="65"/>
      <c r="BB103" s="65"/>
      <c r="BC103" s="65"/>
      <c r="BD103" s="65"/>
      <c r="BE103" s="65">
        <f>AO103</f>
        <v>2</v>
      </c>
      <c r="BF103" s="65"/>
      <c r="BG103" s="65"/>
      <c r="BH103" s="65"/>
      <c r="BI103" s="65"/>
      <c r="BJ103" s="65"/>
      <c r="BK103" s="65"/>
      <c r="BL103" s="65"/>
    </row>
    <row r="104" spans="1:64" ht="18.75" customHeight="1" x14ac:dyDescent="0.2">
      <c r="A104" s="66">
        <v>0</v>
      </c>
      <c r="B104" s="66"/>
      <c r="C104" s="66"/>
      <c r="D104" s="66"/>
      <c r="E104" s="66"/>
      <c r="F104" s="66"/>
      <c r="G104" s="67" t="s">
        <v>52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9"/>
      <c r="Z104" s="70"/>
      <c r="AA104" s="70"/>
      <c r="AB104" s="70"/>
      <c r="AC104" s="70"/>
      <c r="AD104" s="70"/>
      <c r="AE104" s="71"/>
      <c r="AF104" s="72"/>
      <c r="AG104" s="72"/>
      <c r="AH104" s="72"/>
      <c r="AI104" s="72"/>
      <c r="AJ104" s="72"/>
      <c r="AK104" s="72"/>
      <c r="AL104" s="72"/>
      <c r="AM104" s="72"/>
      <c r="AN104" s="73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</row>
    <row r="105" spans="1:64" ht="21.75" customHeight="1" x14ac:dyDescent="0.2">
      <c r="A105" s="45">
        <v>0</v>
      </c>
      <c r="B105" s="45"/>
      <c r="C105" s="45"/>
      <c r="D105" s="45"/>
      <c r="E105" s="45"/>
      <c r="F105" s="45"/>
      <c r="G105" s="55" t="s">
        <v>79</v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4"/>
      <c r="Z105" s="51" t="s">
        <v>49</v>
      </c>
      <c r="AA105" s="51"/>
      <c r="AB105" s="51"/>
      <c r="AC105" s="51"/>
      <c r="AD105" s="51"/>
      <c r="AE105" s="52" t="s">
        <v>59</v>
      </c>
      <c r="AF105" s="53"/>
      <c r="AG105" s="53"/>
      <c r="AH105" s="53"/>
      <c r="AI105" s="53"/>
      <c r="AJ105" s="53"/>
      <c r="AK105" s="53"/>
      <c r="AL105" s="53"/>
      <c r="AM105" s="53"/>
      <c r="AN105" s="54"/>
      <c r="AO105" s="43">
        <f>AO101/AO103</f>
        <v>55000</v>
      </c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>
        <f>AO105</f>
        <v>55000</v>
      </c>
      <c r="BF105" s="43"/>
      <c r="BG105" s="43"/>
      <c r="BH105" s="43"/>
      <c r="BI105" s="43"/>
      <c r="BJ105" s="43"/>
      <c r="BK105" s="43"/>
      <c r="BL105" s="43"/>
    </row>
    <row r="106" spans="1:64" ht="19.5" customHeight="1" x14ac:dyDescent="0.2">
      <c r="A106" s="66">
        <v>0</v>
      </c>
      <c r="B106" s="66"/>
      <c r="C106" s="66"/>
      <c r="D106" s="66"/>
      <c r="E106" s="66"/>
      <c r="F106" s="66"/>
      <c r="G106" s="67" t="s">
        <v>53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9"/>
      <c r="Z106" s="70"/>
      <c r="AA106" s="70"/>
      <c r="AB106" s="70"/>
      <c r="AC106" s="70"/>
      <c r="AD106" s="70"/>
      <c r="AE106" s="71"/>
      <c r="AF106" s="72"/>
      <c r="AG106" s="72"/>
      <c r="AH106" s="72"/>
      <c r="AI106" s="72"/>
      <c r="AJ106" s="72"/>
      <c r="AK106" s="72"/>
      <c r="AL106" s="72"/>
      <c r="AM106" s="72"/>
      <c r="AN106" s="73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</row>
    <row r="107" spans="1:64" ht="37.5" customHeight="1" x14ac:dyDescent="0.2">
      <c r="A107" s="45">
        <v>0</v>
      </c>
      <c r="B107" s="45"/>
      <c r="C107" s="45"/>
      <c r="D107" s="45"/>
      <c r="E107" s="45"/>
      <c r="F107" s="45"/>
      <c r="G107" s="55" t="s">
        <v>80</v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4"/>
      <c r="Z107" s="51" t="s">
        <v>54</v>
      </c>
      <c r="AA107" s="51"/>
      <c r="AB107" s="51"/>
      <c r="AC107" s="51"/>
      <c r="AD107" s="51"/>
      <c r="AE107" s="52" t="s">
        <v>59</v>
      </c>
      <c r="AF107" s="53"/>
      <c r="AG107" s="53"/>
      <c r="AH107" s="53"/>
      <c r="AI107" s="53"/>
      <c r="AJ107" s="53"/>
      <c r="AK107" s="53"/>
      <c r="AL107" s="53"/>
      <c r="AM107" s="53"/>
      <c r="AN107" s="54"/>
      <c r="AO107" s="43">
        <f>AO100/AO101*100</f>
        <v>50</v>
      </c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>
        <f>AO107</f>
        <v>50</v>
      </c>
      <c r="BF107" s="43"/>
      <c r="BG107" s="43"/>
      <c r="BH107" s="43"/>
      <c r="BI107" s="43"/>
      <c r="BJ107" s="43"/>
      <c r="BK107" s="43"/>
      <c r="BL107" s="43"/>
    </row>
    <row r="108" spans="1:64" ht="9.75" customHeight="1" x14ac:dyDescent="0.2"/>
    <row r="109" spans="1:64" ht="31.5" customHeight="1" x14ac:dyDescent="0.25">
      <c r="A109" s="84" t="s">
        <v>81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40"/>
      <c r="X109" s="40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0"/>
      <c r="AM109" s="40"/>
      <c r="AN109" s="39"/>
      <c r="AO109" s="85" t="s">
        <v>82</v>
      </c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</row>
    <row r="110" spans="1:64" ht="15" customHeight="1" x14ac:dyDescent="0.2">
      <c r="W110" s="91" t="s">
        <v>5</v>
      </c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42"/>
      <c r="AO110" s="91" t="s">
        <v>35</v>
      </c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</row>
    <row r="111" spans="1:64" ht="15.75" customHeight="1" x14ac:dyDescent="0.2">
      <c r="A111" s="86" t="s">
        <v>3</v>
      </c>
      <c r="B111" s="86"/>
      <c r="C111" s="86"/>
      <c r="D111" s="86"/>
      <c r="E111" s="86"/>
      <c r="F111" s="86"/>
    </row>
    <row r="112" spans="1:64" ht="15.75" customHeight="1" x14ac:dyDescent="0.25">
      <c r="A112" s="92" t="s">
        <v>56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</row>
    <row r="113" spans="1:59" ht="15.75" customHeight="1" x14ac:dyDescent="0.2">
      <c r="A113" s="29" t="s">
        <v>31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</row>
    <row r="114" spans="1:59" ht="3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</row>
    <row r="115" spans="1:59" ht="28.5" customHeight="1" x14ac:dyDescent="0.25">
      <c r="A115" s="84" t="s">
        <v>64</v>
      </c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36"/>
      <c r="X115" s="36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6"/>
      <c r="AM115" s="36"/>
      <c r="AN115" s="38"/>
      <c r="AO115" s="85" t="s">
        <v>65</v>
      </c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</row>
    <row r="116" spans="1:59" x14ac:dyDescent="0.2">
      <c r="W116" s="90" t="s">
        <v>5</v>
      </c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O116" s="90" t="s">
        <v>35</v>
      </c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</row>
    <row r="117" spans="1:59" ht="14.25" customHeight="1" x14ac:dyDescent="0.25">
      <c r="A117" s="89">
        <f>AO7</f>
        <v>45596</v>
      </c>
      <c r="B117" s="89"/>
      <c r="C117" s="89"/>
      <c r="D117" s="89"/>
      <c r="E117" s="89"/>
      <c r="F117" s="89"/>
      <c r="G117" s="89"/>
      <c r="H117" s="89"/>
    </row>
    <row r="118" spans="1:59" ht="16.5" customHeight="1" x14ac:dyDescent="0.2">
      <c r="A118" s="88" t="s">
        <v>29</v>
      </c>
      <c r="B118" s="88"/>
      <c r="C118" s="88"/>
      <c r="D118" s="88"/>
      <c r="E118" s="88"/>
      <c r="F118" s="88"/>
      <c r="G118" s="88"/>
      <c r="H118" s="88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59" ht="15.75" customHeight="1" x14ac:dyDescent="0.2">
      <c r="A119" s="1" t="s">
        <v>30</v>
      </c>
    </row>
  </sheetData>
  <mergeCells count="413">
    <mergeCell ref="BE88:BL88"/>
    <mergeCell ref="A41:F41"/>
    <mergeCell ref="G41:BL41"/>
    <mergeCell ref="A51:C51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BE82:BL82"/>
    <mergeCell ref="A83:F83"/>
    <mergeCell ref="G83:Y83"/>
    <mergeCell ref="Z83:AD83"/>
    <mergeCell ref="AE83:AN83"/>
    <mergeCell ref="AO83:AV83"/>
    <mergeCell ref="Z82:AD82"/>
    <mergeCell ref="AE82:AN82"/>
    <mergeCell ref="AO82:AV82"/>
    <mergeCell ref="AW82:BD82"/>
    <mergeCell ref="Z84:AD84"/>
    <mergeCell ref="AE84:AN84"/>
    <mergeCell ref="AO84:AV84"/>
    <mergeCell ref="AW84:BD84"/>
    <mergeCell ref="AW83:BD83"/>
    <mergeCell ref="BE107:BL107"/>
    <mergeCell ref="A80:F80"/>
    <mergeCell ref="G80:BL80"/>
    <mergeCell ref="A81:F81"/>
    <mergeCell ref="G81:Y81"/>
    <mergeCell ref="Z81:AD81"/>
    <mergeCell ref="AE81:AN81"/>
    <mergeCell ref="AO81:AV81"/>
    <mergeCell ref="AW81:BD81"/>
    <mergeCell ref="BE81:BL81"/>
    <mergeCell ref="A107:F107"/>
    <mergeCell ref="G107:Y107"/>
    <mergeCell ref="Z107:AD107"/>
    <mergeCell ref="AE107:AN107"/>
    <mergeCell ref="AO107:AV107"/>
    <mergeCell ref="AW107:BD107"/>
    <mergeCell ref="BE105:BL105"/>
    <mergeCell ref="A104:F104"/>
    <mergeCell ref="G104:Y104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A103:F103"/>
    <mergeCell ref="G103:Y103"/>
    <mergeCell ref="Z103:AD103"/>
    <mergeCell ref="AE103:AN103"/>
    <mergeCell ref="AO103:AV103"/>
    <mergeCell ref="BE104:BL104"/>
    <mergeCell ref="AW102:BD102"/>
    <mergeCell ref="Z104:AD104"/>
    <mergeCell ref="AE104:AN104"/>
    <mergeCell ref="AO104:AV104"/>
    <mergeCell ref="AW104:BD104"/>
    <mergeCell ref="BE102:BL102"/>
    <mergeCell ref="BE101:BL101"/>
    <mergeCell ref="A100:F100"/>
    <mergeCell ref="G100:Y100"/>
    <mergeCell ref="AW103:BD103"/>
    <mergeCell ref="BE103:BL103"/>
    <mergeCell ref="A102:F102"/>
    <mergeCell ref="G102:Y102"/>
    <mergeCell ref="Z102:AD102"/>
    <mergeCell ref="AE102:AN102"/>
    <mergeCell ref="AO102:AV102"/>
    <mergeCell ref="A101:F101"/>
    <mergeCell ref="G101:Y101"/>
    <mergeCell ref="Z101:AD101"/>
    <mergeCell ref="AE101:AN101"/>
    <mergeCell ref="AO101:AV101"/>
    <mergeCell ref="AW101:BD101"/>
    <mergeCell ref="BE99:BL99"/>
    <mergeCell ref="Z100:AD100"/>
    <mergeCell ref="AE100:AN100"/>
    <mergeCell ref="AO100:AV100"/>
    <mergeCell ref="AW100:BD100"/>
    <mergeCell ref="A98:F98"/>
    <mergeCell ref="G98:BD98"/>
    <mergeCell ref="BE100:BL100"/>
    <mergeCell ref="A99:F99"/>
    <mergeCell ref="G99:Y99"/>
    <mergeCell ref="Z99:AD99"/>
    <mergeCell ref="AE99:AN99"/>
    <mergeCell ref="AO99:AV99"/>
    <mergeCell ref="AW99:BD99"/>
    <mergeCell ref="A43:F43"/>
    <mergeCell ref="G43:BL43"/>
    <mergeCell ref="A53:C53"/>
    <mergeCell ref="A45:AZ45"/>
    <mergeCell ref="A50:C50"/>
    <mergeCell ref="BE98:BL98"/>
    <mergeCell ref="BE83:BL83"/>
    <mergeCell ref="A82:F82"/>
    <mergeCell ref="G82:Y82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74:F74"/>
    <mergeCell ref="G74:Y74"/>
    <mergeCell ref="AW75:BD75"/>
    <mergeCell ref="Z77:AD77"/>
    <mergeCell ref="AE77:AN77"/>
    <mergeCell ref="AO77:AV77"/>
    <mergeCell ref="AW77:BD77"/>
    <mergeCell ref="A76:F76"/>
    <mergeCell ref="G76:Y76"/>
    <mergeCell ref="Z76:AD76"/>
    <mergeCell ref="AW76:BD76"/>
    <mergeCell ref="BE76:BL76"/>
    <mergeCell ref="A75:F75"/>
    <mergeCell ref="G75:Y75"/>
    <mergeCell ref="Z75:AD75"/>
    <mergeCell ref="AE75:AN75"/>
    <mergeCell ref="AO75:AV75"/>
    <mergeCell ref="BE75:BL75"/>
    <mergeCell ref="AE76:AN76"/>
    <mergeCell ref="AO76:AV76"/>
    <mergeCell ref="Z74:AD74"/>
    <mergeCell ref="AE74:AN74"/>
    <mergeCell ref="AO74:AV74"/>
    <mergeCell ref="AW74:BD74"/>
    <mergeCell ref="AW70:BD70"/>
    <mergeCell ref="BE70:BL70"/>
    <mergeCell ref="BE71:BL71"/>
    <mergeCell ref="BE74:BL74"/>
    <mergeCell ref="A71:F71"/>
    <mergeCell ref="G71:Y71"/>
    <mergeCell ref="Z71:AD71"/>
    <mergeCell ref="AE71:AN71"/>
    <mergeCell ref="AO71:AV71"/>
    <mergeCell ref="AW71:BD71"/>
    <mergeCell ref="A46:AZ46"/>
    <mergeCell ref="A63:C63"/>
    <mergeCell ref="A49:C49"/>
    <mergeCell ref="A70:F70"/>
    <mergeCell ref="G70:Y70"/>
    <mergeCell ref="Z70:AD70"/>
    <mergeCell ref="AE70:AN70"/>
    <mergeCell ref="AO70:AV70"/>
    <mergeCell ref="G69:BL69"/>
    <mergeCell ref="A69:F69"/>
    <mergeCell ref="AW7:BF7"/>
    <mergeCell ref="N13:AS13"/>
    <mergeCell ref="AU13:BB13"/>
    <mergeCell ref="A10:BL10"/>
    <mergeCell ref="AO7:AU7"/>
    <mergeCell ref="B15:L15"/>
    <mergeCell ref="AU15:BB15"/>
    <mergeCell ref="B12:L12"/>
    <mergeCell ref="B13:L13"/>
    <mergeCell ref="N12:AS12"/>
    <mergeCell ref="BE19:BL19"/>
    <mergeCell ref="BE18:BL18"/>
    <mergeCell ref="AK18:BC18"/>
    <mergeCell ref="AK19:BC19"/>
    <mergeCell ref="AA19:AI19"/>
    <mergeCell ref="B18:L18"/>
    <mergeCell ref="N18:Y18"/>
    <mergeCell ref="AA18:AI18"/>
    <mergeCell ref="B19:L19"/>
    <mergeCell ref="N19:Y19"/>
    <mergeCell ref="N15:AS15"/>
    <mergeCell ref="B16:L16"/>
    <mergeCell ref="A62:C62"/>
    <mergeCell ref="A58:C59"/>
    <mergeCell ref="BE73:BL73"/>
    <mergeCell ref="G39:BL39"/>
    <mergeCell ref="A39:F39"/>
    <mergeCell ref="A34:BL34"/>
    <mergeCell ref="A47:C48"/>
    <mergeCell ref="G38:BL38"/>
    <mergeCell ref="A40:F40"/>
    <mergeCell ref="G40:BL40"/>
    <mergeCell ref="AO1:BL1"/>
    <mergeCell ref="A56:BL56"/>
    <mergeCell ref="U21:AD21"/>
    <mergeCell ref="AE21:AR21"/>
    <mergeCell ref="G28:BL28"/>
    <mergeCell ref="AO2:BL2"/>
    <mergeCell ref="A24:BL24"/>
    <mergeCell ref="A25:BL25"/>
    <mergeCell ref="A27:BL27"/>
    <mergeCell ref="N16:AS16"/>
    <mergeCell ref="AO6:BF6"/>
    <mergeCell ref="AO4:BL4"/>
    <mergeCell ref="AO5:BL5"/>
    <mergeCell ref="A61:C61"/>
    <mergeCell ref="A9:BL9"/>
    <mergeCell ref="I22:S22"/>
    <mergeCell ref="A57:AY57"/>
    <mergeCell ref="A60:C60"/>
    <mergeCell ref="AU16:BB16"/>
    <mergeCell ref="AU12:BB12"/>
    <mergeCell ref="AO3:BL3"/>
    <mergeCell ref="A30:F30"/>
    <mergeCell ref="G30:BL30"/>
    <mergeCell ref="A21:T21"/>
    <mergeCell ref="AS21:BC21"/>
    <mergeCell ref="BD21:BL21"/>
    <mergeCell ref="T22:W22"/>
    <mergeCell ref="A22:H22"/>
    <mergeCell ref="A29:F29"/>
    <mergeCell ref="G29:BL29"/>
    <mergeCell ref="A37:BL37"/>
    <mergeCell ref="A38:F38"/>
    <mergeCell ref="A28:F28"/>
    <mergeCell ref="A35:BL35"/>
    <mergeCell ref="A118:H118"/>
    <mergeCell ref="A117:H117"/>
    <mergeCell ref="A115:V115"/>
    <mergeCell ref="AO116:BG116"/>
    <mergeCell ref="AO110:BG110"/>
    <mergeCell ref="AW73:BD73"/>
    <mergeCell ref="W116:AM116"/>
    <mergeCell ref="A112:V112"/>
    <mergeCell ref="AO115:BG115"/>
    <mergeCell ref="W110:AM110"/>
    <mergeCell ref="A72:F72"/>
    <mergeCell ref="A73:F73"/>
    <mergeCell ref="G72:Y72"/>
    <mergeCell ref="AE73:AN73"/>
    <mergeCell ref="AO73:AV73"/>
    <mergeCell ref="G73:Y73"/>
    <mergeCell ref="A109:V109"/>
    <mergeCell ref="AO109:BG109"/>
    <mergeCell ref="A111:F111"/>
    <mergeCell ref="A65:BL65"/>
    <mergeCell ref="BE68:BL68"/>
    <mergeCell ref="AW67:BD67"/>
    <mergeCell ref="AW68:BD68"/>
    <mergeCell ref="BE67:BL67"/>
    <mergeCell ref="Z67:AD67"/>
    <mergeCell ref="AW91:BD91"/>
    <mergeCell ref="A54:C54"/>
    <mergeCell ref="G68:Y68"/>
    <mergeCell ref="Z68:AD68"/>
    <mergeCell ref="A68:F68"/>
    <mergeCell ref="AE68:AN68"/>
    <mergeCell ref="AO68:AV68"/>
    <mergeCell ref="AE67:AN67"/>
    <mergeCell ref="AO67:AV67"/>
    <mergeCell ref="A67:F67"/>
    <mergeCell ref="G67:Y67"/>
    <mergeCell ref="BE91:BL91"/>
    <mergeCell ref="A90:F90"/>
    <mergeCell ref="G90:Y90"/>
    <mergeCell ref="Z90:AD90"/>
    <mergeCell ref="AE90:AN90"/>
    <mergeCell ref="AO90:AV90"/>
    <mergeCell ref="AW90:BD90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G89:BL89"/>
    <mergeCell ref="A89:F89"/>
    <mergeCell ref="A32:F32"/>
    <mergeCell ref="G32:BL32"/>
    <mergeCell ref="A31:F31"/>
    <mergeCell ref="G31:BL31"/>
    <mergeCell ref="A42:F42"/>
    <mergeCell ref="G42:BL42"/>
    <mergeCell ref="A52:C52"/>
    <mergeCell ref="Z73:AD73"/>
    <mergeCell ref="BD49:BL49"/>
    <mergeCell ref="BD47:BL48"/>
    <mergeCell ref="BD50:BL50"/>
    <mergeCell ref="BD51:BL51"/>
    <mergeCell ref="BD52:BL52"/>
    <mergeCell ref="Z72:AD72"/>
    <mergeCell ref="AE72:AN72"/>
    <mergeCell ref="AO72:AV72"/>
    <mergeCell ref="AW72:BD72"/>
    <mergeCell ref="BE72:BL72"/>
    <mergeCell ref="BD53:BL53"/>
    <mergeCell ref="BD54:BL54"/>
    <mergeCell ref="AW54:BC54"/>
    <mergeCell ref="AO54:AV54"/>
    <mergeCell ref="AW47:BC48"/>
    <mergeCell ref="AW49:BC49"/>
    <mergeCell ref="AW50:BC50"/>
    <mergeCell ref="AW51:BC51"/>
    <mergeCell ref="AW52:BC52"/>
    <mergeCell ref="AW53:BC53"/>
    <mergeCell ref="D49:AN49"/>
    <mergeCell ref="D50:AN50"/>
    <mergeCell ref="D51:AN51"/>
    <mergeCell ref="D52:AN52"/>
    <mergeCell ref="D53:AN53"/>
    <mergeCell ref="AO50:AV50"/>
    <mergeCell ref="AO51:AV51"/>
    <mergeCell ref="AO52:AV52"/>
    <mergeCell ref="AO53:AV53"/>
    <mergeCell ref="D54:AN54"/>
    <mergeCell ref="AO47:AV48"/>
    <mergeCell ref="AO49:AV49"/>
    <mergeCell ref="BD58:BL59"/>
    <mergeCell ref="BD60:BL60"/>
    <mergeCell ref="BD61:BL61"/>
    <mergeCell ref="AO58:AV59"/>
    <mergeCell ref="AO60:AV60"/>
    <mergeCell ref="AO61:AV61"/>
    <mergeCell ref="D47:AN48"/>
    <mergeCell ref="BD62:BL62"/>
    <mergeCell ref="BD63:BL63"/>
    <mergeCell ref="AW58:BC59"/>
    <mergeCell ref="AW60:BC60"/>
    <mergeCell ref="AW61:BC61"/>
    <mergeCell ref="AW62:BC62"/>
    <mergeCell ref="AW63:BC63"/>
    <mergeCell ref="AO62:AV62"/>
    <mergeCell ref="AO63:AV63"/>
    <mergeCell ref="D58:AN59"/>
    <mergeCell ref="D60:AN60"/>
    <mergeCell ref="D61:AN61"/>
    <mergeCell ref="D62:AN62"/>
    <mergeCell ref="D63:AN63"/>
  </mergeCells>
  <phoneticPr fontId="0" type="noConversion"/>
  <conditionalFormatting sqref="A70:F107">
    <cfRule type="cellIs" dxfId="8" priority="20" stopIfTrue="1" operator="equal">
      <formula>0</formula>
    </cfRule>
  </conditionalFormatting>
  <conditionalFormatting sqref="G104:L104 H94:L96 H90:L92 H76:L78 H85:L87 H81:L83 H70:L71 H73:L74 G70:G107">
    <cfRule type="cellIs" dxfId="7" priority="31" stopIfTrue="1" operator="equal">
      <formula>#REF!</formula>
    </cfRule>
  </conditionalFormatting>
  <conditionalFormatting sqref="D54">
    <cfRule type="cellIs" dxfId="6" priority="32" stopIfTrue="1" operator="equal">
      <formula>#REF!</formula>
    </cfRule>
  </conditionalFormatting>
  <conditionalFormatting sqref="D50:D51">
    <cfRule type="cellIs" dxfId="5" priority="33" stopIfTrue="1" operator="equal">
      <formula>$D49</formula>
    </cfRule>
  </conditionalFormatting>
  <conditionalFormatting sqref="H106:L106 G103 G105:G107 G100:G101">
    <cfRule type="cellIs" dxfId="4" priority="5" stopIfTrue="1" operator="equal">
      <formula>$G99</formula>
    </cfRule>
  </conditionalFormatting>
  <conditionalFormatting sqref="G102:L102">
    <cfRule type="cellIs" dxfId="3" priority="3" stopIfTrue="1" operator="equal">
      <formula>$G100</formula>
    </cfRule>
  </conditionalFormatting>
  <conditionalFormatting sqref="G99:L99">
    <cfRule type="cellIs" dxfId="2" priority="1" stopIfTrue="1" operator="equal">
      <formula>$G79</formula>
    </cfRule>
  </conditionalFormatting>
  <conditionalFormatting sqref="D53">
    <cfRule type="cellIs" dxfId="1" priority="35" stopIfTrue="1" operator="equal">
      <formula>$D50</formula>
    </cfRule>
  </conditionalFormatting>
  <conditionalFormatting sqref="D52">
    <cfRule type="cellIs" dxfId="0" priority="37" stopIfTrue="1" operator="equal">
      <formula>$D50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3" manualBreakCount="3">
    <brk id="40" max="64" man="1"/>
    <brk id="71" max="64" man="1"/>
    <brk id="8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2024-10-29T14:07:10Z</cp:lastPrinted>
  <dcterms:created xsi:type="dcterms:W3CDTF">2016-08-15T09:54:21Z</dcterms:created>
  <dcterms:modified xsi:type="dcterms:W3CDTF">2024-11-05T08:05:32Z</dcterms:modified>
</cp:coreProperties>
</file>