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97" i="2" l="1"/>
  <c r="AO105" i="2" s="1"/>
  <c r="BE105" i="2" s="1"/>
  <c r="AW85" i="2"/>
  <c r="AO77" i="2"/>
  <c r="AK52" i="2"/>
  <c r="AS52" i="2" s="1"/>
  <c r="AW91" i="2"/>
  <c r="AW89" i="2"/>
  <c r="BE89" i="2" s="1"/>
  <c r="AO72" i="2"/>
  <c r="BE72" i="2" s="1"/>
  <c r="AC51" i="2"/>
  <c r="AS51" i="2" s="1"/>
  <c r="AB63" i="2"/>
  <c r="BE104" i="2"/>
  <c r="BE100" i="2"/>
  <c r="BE98" i="2"/>
  <c r="AK53" i="2"/>
  <c r="BE87" i="2"/>
  <c r="BE77" i="2"/>
  <c r="BE79" i="2"/>
  <c r="BE76" i="2"/>
  <c r="BE85" i="2"/>
  <c r="AK54" i="2"/>
  <c r="AJ63" i="2" s="1"/>
  <c r="AO102" i="2" l="1"/>
  <c r="BE102" i="2" s="1"/>
  <c r="AO74" i="2"/>
  <c r="BE74" i="2" s="1"/>
  <c r="AR63" i="2"/>
  <c r="AJ64" i="2"/>
  <c r="I23" i="2"/>
  <c r="BE97" i="2"/>
  <c r="AC53" i="2"/>
  <c r="AC54" i="2" l="1"/>
  <c r="AS53" i="2"/>
  <c r="AB62" i="2" l="1"/>
  <c r="AS54" i="2"/>
  <c r="AS22" i="2"/>
  <c r="U22" i="2" s="1"/>
  <c r="AB64" i="2" l="1"/>
  <c r="AR64" i="2" s="1"/>
  <c r="AR62" i="2"/>
</calcChain>
</file>

<file path=xl/sharedStrings.xml><?xml version="1.0" encoding="utf-8"?>
<sst xmlns="http://schemas.openxmlformats.org/spreadsheetml/2006/main" count="190" uniqueCount="114">
  <si>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</si>
  <si>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</si>
  <si>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</si>
  <si>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</si>
  <si>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</si>
  <si>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</si>
  <si>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</si>
  <si>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</si>
  <si>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</si>
  <si>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</si>
  <si>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</si>
  <si>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</si>
  <si>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</si>
  <si>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</si>
  <si>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</si>
  <si>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</si>
  <si>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</si>
  <si>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</si>
  <si>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</si>
  <si>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</si>
  <si>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</si>
  <si>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</si>
  <si>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</si>
  <si>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</si>
  <si>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</si>
  <si>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</si>
  <si>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</si>
  <si>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</si>
  <si>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</si>
  <si>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</si>
  <si>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</si>
  <si>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</si>
  <si>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</si>
  <si>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</si>
  <si>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</si>
  <si>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</si>
  <si>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</si>
  <si>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</si>
  <si>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</si>
  <si>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</si>
  <si>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</si>
  <si>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</si>
  <si>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</si>
  <si>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</si>
  <si>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</si>
  <si>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</si>
  <si>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</si>
  <si>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</si>
  <si>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</si>
  <si>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</si>
  <si>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</si>
  <si>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</si>
  <si>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</si>
  <si>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</si>
  <si>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</si>
  <si>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</si>
  <si>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</si>
  <si>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</si>
  <si>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</si>
  <si>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</si>
  <si>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</si>
  <si>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</si>
  <si>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</si>
  <si>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</si>
  <si>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</si>
  <si>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</si>
  <si>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</si>
  <si>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</si>
  <si>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</si>
  <si>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</si>
  <si>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</si>
  <si>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</si>
  <si>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</si>
  <si>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</si>
  <si>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</si>
  <si>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</si>
  <si>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</si>
  <si>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</si>
  <si>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</si>
  <si>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</si>
  <si>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</si>
  <si>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</si>
  <si>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</si>
  <si>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</si>
  <si>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</si>
  <si>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</si>
  <si>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</si>
  <si>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</si>
  <si>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</si>
  <si>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</si>
  <si>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</si>
  <si>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(Власне ім'я, ПРІЗВИЩЕ)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</si>
  <si>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</si>
  <si>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</si>
  <si>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</si>
  <si>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</si>
  <si>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</si>
  <si>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</si>
  <si>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</si>
  <si>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</si>
  <si>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</si>
  <si>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</si>
  <si>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</si>
  <si>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</si>
  <si>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</si>
  <si>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</si>
  <si>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</si>
  <si>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</si>
  <si>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</si>
  <si>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</si>
  <si>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</si>
  <si>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</si>
  <si>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</si>
  <si>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на 2022-2027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  рішення сесії Хмельницької міської ради від 16.08.2024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</si>
</sst>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8"/>
  <sheetViews>
    <sheetView tabSelected="1" view="pageBreakPreview" zoomScaleNormal="100" zoomScaleSheetLayoutView="100" workbookViewId="0">
      <selection activeCell="BN74" sqref="B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16384" width="9.140625" style="1"/>
  </cols>
  <sheetData>
    <row r="1" spans="1:77" ht="44.25" customHeight="1" x14ac:dyDescent="0.2">
      <c r="AO1" s="145" t="s">
        <v>27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8" customHeight="1" x14ac:dyDescent="0.2">
      <c r="AO3" s="143" t="s">
        <v>73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21.75" customHeight="1" x14ac:dyDescent="0.25">
      <c r="AO4" s="163" t="s">
        <v>83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">
      <c r="AO5" s="142" t="s">
        <v>12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75" customHeight="1" x14ac:dyDescent="0.2">
      <c r="AO7" s="158">
        <v>45527</v>
      </c>
      <c r="AP7" s="156"/>
      <c r="AQ7" s="156"/>
      <c r="AR7" s="156"/>
      <c r="AS7" s="156"/>
      <c r="AT7" s="156"/>
      <c r="AU7" s="156"/>
      <c r="AV7" s="1" t="s">
        <v>52</v>
      </c>
      <c r="AW7" s="159">
        <v>151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7.5" customHeight="1" x14ac:dyDescent="0.2"/>
    <row r="10" spans="1:77" ht="15.75" customHeight="1" x14ac:dyDescent="0.2">
      <c r="A10" s="151" t="s">
        <v>13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106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42</v>
      </c>
      <c r="B13" s="152" t="s">
        <v>72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155" t="s">
        <v>79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22"/>
      <c r="AU13" s="152" t="s">
        <v>75</v>
      </c>
      <c r="AV13" s="153"/>
      <c r="AW13" s="153"/>
      <c r="AX13" s="153"/>
      <c r="AY13" s="153"/>
      <c r="AZ13" s="153"/>
      <c r="BA13" s="153"/>
      <c r="BB13" s="15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4" t="s">
        <v>45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0"/>
      <c r="N14" s="157" t="s">
        <v>51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0"/>
      <c r="AU14" s="154" t="s">
        <v>44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52" t="s">
        <v>80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21"/>
      <c r="N16" s="155" t="s">
        <v>79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22"/>
      <c r="AU16" s="152" t="s">
        <v>75</v>
      </c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7" customFormat="1" ht="24" customHeight="1" x14ac:dyDescent="0.2">
      <c r="A17" s="19"/>
      <c r="B17" s="154" t="s">
        <v>45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30"/>
      <c r="N17" s="157" t="s">
        <v>50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0"/>
      <c r="AU17" s="154" t="s">
        <v>44</v>
      </c>
      <c r="AV17" s="154"/>
      <c r="AW17" s="154"/>
      <c r="AX17" s="154"/>
      <c r="AY17" s="154"/>
      <c r="AZ17" s="154"/>
      <c r="BA17" s="154"/>
      <c r="BB17" s="15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7" customFormat="1" x14ac:dyDescent="0.2"/>
    <row r="19" spans="1:77" customFormat="1" ht="28.5" customHeight="1" x14ac:dyDescent="0.2">
      <c r="A19" s="12" t="s">
        <v>43</v>
      </c>
      <c r="B19" s="148" t="s">
        <v>77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44"/>
      <c r="N19" s="148" t="s">
        <v>81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43"/>
      <c r="AA19" s="148" t="s">
        <v>82</v>
      </c>
      <c r="AB19" s="149"/>
      <c r="AC19" s="149"/>
      <c r="AD19" s="149"/>
      <c r="AE19" s="149"/>
      <c r="AF19" s="149"/>
      <c r="AG19" s="149"/>
      <c r="AH19" s="149"/>
      <c r="AI19" s="149"/>
      <c r="AJ19" s="43"/>
      <c r="AK19" s="148" t="s">
        <v>78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43"/>
      <c r="BE19" s="148" t="s">
        <v>98</v>
      </c>
      <c r="BF19" s="149"/>
      <c r="BG19" s="149"/>
      <c r="BH19" s="149"/>
      <c r="BI19" s="149"/>
      <c r="BJ19" s="149"/>
      <c r="BK19" s="149"/>
      <c r="BL19" s="14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1:77" customFormat="1" ht="37.5" customHeight="1" x14ac:dyDescent="0.2">
      <c r="B20" s="154" t="s">
        <v>45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32"/>
      <c r="N20" s="154" t="s">
        <v>46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1"/>
      <c r="AA20" s="161" t="s">
        <v>47</v>
      </c>
      <c r="AB20" s="161"/>
      <c r="AC20" s="161"/>
      <c r="AD20" s="161"/>
      <c r="AE20" s="161"/>
      <c r="AF20" s="161"/>
      <c r="AG20" s="161"/>
      <c r="AH20" s="161"/>
      <c r="AI20" s="161"/>
      <c r="AJ20" s="31"/>
      <c r="AK20" s="160" t="s">
        <v>48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31"/>
      <c r="BE20" s="154" t="s">
        <v>49</v>
      </c>
      <c r="BF20" s="154"/>
      <c r="BG20" s="154"/>
      <c r="BH20" s="154"/>
      <c r="BI20" s="154"/>
      <c r="BJ20" s="154"/>
      <c r="BK20" s="154"/>
      <c r="BL20" s="15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</row>
    <row r="21" spans="1:77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7" ht="24.95" customHeight="1" x14ac:dyDescent="0.25">
      <c r="A22" s="132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>
        <f>AS22+I23</f>
        <v>41503993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46" t="s">
        <v>41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33">
        <f>AC54</f>
        <v>40550000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97" t="s">
        <v>15</v>
      </c>
      <c r="BE22" s="97"/>
      <c r="BF22" s="97"/>
      <c r="BG22" s="97"/>
      <c r="BH22" s="97"/>
      <c r="BI22" s="97"/>
      <c r="BJ22" s="97"/>
      <c r="BK22" s="97"/>
      <c r="BL22" s="97"/>
    </row>
    <row r="23" spans="1:77" ht="24.95" customHeight="1" x14ac:dyDescent="0.25">
      <c r="A23" s="97" t="s">
        <v>14</v>
      </c>
      <c r="B23" s="97"/>
      <c r="C23" s="97"/>
      <c r="D23" s="97"/>
      <c r="E23" s="97"/>
      <c r="F23" s="97"/>
      <c r="G23" s="97"/>
      <c r="H23" s="97"/>
      <c r="I23" s="133">
        <f>AK54</f>
        <v>953993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97" t="s">
        <v>16</v>
      </c>
      <c r="U23" s="97"/>
      <c r="V23" s="97"/>
      <c r="W23" s="9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7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7" ht="15.75" customHeight="1" x14ac:dyDescent="0.2">
      <c r="A25" s="134" t="s">
        <v>29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7" ht="96.75" customHeight="1" x14ac:dyDescent="0.2">
      <c r="A26" s="118" t="s">
        <v>113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7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7" s="28" customFormat="1" ht="21.75" customHeight="1" x14ac:dyDescent="0.25">
      <c r="A28" s="97" t="s">
        <v>28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7" s="28" customFormat="1" ht="21" customHeight="1" x14ac:dyDescent="0.25">
      <c r="A29" s="62" t="s">
        <v>20</v>
      </c>
      <c r="B29" s="62"/>
      <c r="C29" s="62"/>
      <c r="D29" s="62"/>
      <c r="E29" s="62"/>
      <c r="F29" s="62"/>
      <c r="G29" s="83" t="s">
        <v>32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7" s="28" customFormat="1" ht="15.75" hidden="1" x14ac:dyDescent="0.25">
      <c r="A30" s="62">
        <v>1</v>
      </c>
      <c r="B30" s="62"/>
      <c r="C30" s="62"/>
      <c r="D30" s="62"/>
      <c r="E30" s="62"/>
      <c r="F30" s="62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7" s="28" customFormat="1" ht="10.5" hidden="1" customHeight="1" x14ac:dyDescent="0.25">
      <c r="A31" s="62" t="s">
        <v>25</v>
      </c>
      <c r="B31" s="62"/>
      <c r="C31" s="62"/>
      <c r="D31" s="62"/>
      <c r="E31" s="62"/>
      <c r="F31" s="62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7" s="28" customFormat="1" ht="24" customHeight="1" x14ac:dyDescent="0.25">
      <c r="A32" s="62">
        <v>1</v>
      </c>
      <c r="B32" s="62"/>
      <c r="C32" s="62"/>
      <c r="D32" s="62"/>
      <c r="E32" s="62"/>
      <c r="F32" s="62"/>
      <c r="G32" s="57" t="s">
        <v>53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</row>
    <row r="33" spans="1:64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28" customFormat="1" ht="15.95" customHeight="1" x14ac:dyDescent="0.25">
      <c r="A34" s="97" t="s">
        <v>30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64" s="28" customFormat="1" ht="15.95" customHeight="1" x14ac:dyDescent="0.25">
      <c r="A35" s="147" t="s">
        <v>71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64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28" customFormat="1" ht="21.75" customHeight="1" x14ac:dyDescent="0.25">
      <c r="A37" s="97" t="s">
        <v>31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64" s="28" customFormat="1" ht="18" customHeight="1" x14ac:dyDescent="0.25">
      <c r="A38" s="62" t="s">
        <v>20</v>
      </c>
      <c r="B38" s="62"/>
      <c r="C38" s="62"/>
      <c r="D38" s="62"/>
      <c r="E38" s="62"/>
      <c r="F38" s="62"/>
      <c r="G38" s="62" t="s">
        <v>17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64" s="28" customFormat="1" ht="15.75" hidden="1" x14ac:dyDescent="0.25">
      <c r="A39" s="62">
        <v>1</v>
      </c>
      <c r="B39" s="62"/>
      <c r="C39" s="62"/>
      <c r="D39" s="62"/>
      <c r="E39" s="62"/>
      <c r="F39" s="62"/>
      <c r="G39" s="62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64" s="28" customFormat="1" ht="10.5" hidden="1" customHeight="1" x14ac:dyDescent="0.25">
      <c r="A40" s="62" t="s">
        <v>6</v>
      </c>
      <c r="B40" s="62"/>
      <c r="C40" s="62"/>
      <c r="D40" s="62"/>
      <c r="E40" s="62"/>
      <c r="F40" s="62"/>
      <c r="G40" s="120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</row>
    <row r="41" spans="1:64" s="28" customFormat="1" ht="31.5" customHeight="1" x14ac:dyDescent="0.25">
      <c r="A41" s="62">
        <v>1</v>
      </c>
      <c r="B41" s="62"/>
      <c r="C41" s="62"/>
      <c r="D41" s="62"/>
      <c r="E41" s="62"/>
      <c r="F41" s="62"/>
      <c r="G41" s="136" t="s">
        <v>85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</row>
    <row r="42" spans="1:64" s="28" customFormat="1" ht="18" customHeight="1" x14ac:dyDescent="0.25">
      <c r="A42" s="62">
        <v>2</v>
      </c>
      <c r="B42" s="62"/>
      <c r="C42" s="62"/>
      <c r="D42" s="62"/>
      <c r="E42" s="62"/>
      <c r="F42" s="62"/>
      <c r="G42" s="136" t="s">
        <v>90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64" s="28" customFormat="1" ht="18" customHeight="1" x14ac:dyDescent="0.25">
      <c r="A43" s="62">
        <v>3</v>
      </c>
      <c r="B43" s="62"/>
      <c r="C43" s="62"/>
      <c r="D43" s="62"/>
      <c r="E43" s="62"/>
      <c r="F43" s="62"/>
      <c r="G43" s="135" t="s">
        <v>92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</row>
    <row r="44" spans="1:64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8" customFormat="1" ht="15.75" customHeight="1" x14ac:dyDescent="0.25">
      <c r="A45" s="97" t="s">
        <v>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28" customFormat="1" ht="15" customHeight="1" x14ac:dyDescent="0.25">
      <c r="A46" s="90" t="s">
        <v>76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64" s="28" customFormat="1" ht="15.95" customHeight="1" x14ac:dyDescent="0.25">
      <c r="A47" s="62" t="s">
        <v>20</v>
      </c>
      <c r="B47" s="62"/>
      <c r="C47" s="62"/>
      <c r="D47" s="101" t="s">
        <v>18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62" t="s">
        <v>21</v>
      </c>
      <c r="AD47" s="62"/>
      <c r="AE47" s="62"/>
      <c r="AF47" s="62"/>
      <c r="AG47" s="62"/>
      <c r="AH47" s="62"/>
      <c r="AI47" s="62"/>
      <c r="AJ47" s="62"/>
      <c r="AK47" s="62" t="s">
        <v>22</v>
      </c>
      <c r="AL47" s="62"/>
      <c r="AM47" s="62"/>
      <c r="AN47" s="62"/>
      <c r="AO47" s="62"/>
      <c r="AP47" s="62"/>
      <c r="AQ47" s="62"/>
      <c r="AR47" s="62"/>
      <c r="AS47" s="62" t="s">
        <v>19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64" s="28" customFormat="1" ht="15" customHeight="1" x14ac:dyDescent="0.25">
      <c r="A48" s="62"/>
      <c r="B48" s="62"/>
      <c r="C48" s="62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7"/>
      <c r="BB48" s="27"/>
      <c r="BC48" s="27"/>
      <c r="BD48" s="27"/>
      <c r="BE48" s="27"/>
      <c r="BF48" s="27"/>
      <c r="BG48" s="27"/>
      <c r="BH48" s="27"/>
    </row>
    <row r="49" spans="1:64" s="28" customFormat="1" ht="15.75" x14ac:dyDescent="0.25">
      <c r="A49" s="62">
        <v>1</v>
      </c>
      <c r="B49" s="62"/>
      <c r="C49" s="62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7"/>
      <c r="BB49" s="27"/>
      <c r="BC49" s="27"/>
      <c r="BD49" s="27"/>
      <c r="BE49" s="27"/>
      <c r="BF49" s="27"/>
      <c r="BG49" s="27"/>
      <c r="BH49" s="27"/>
    </row>
    <row r="50" spans="1:64" s="29" customFormat="1" ht="12.75" hidden="1" customHeight="1" x14ac:dyDescent="0.25">
      <c r="A50" s="62" t="s">
        <v>6</v>
      </c>
      <c r="B50" s="62"/>
      <c r="C50" s="62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9" t="s">
        <v>8</v>
      </c>
      <c r="AD50" s="89"/>
      <c r="AE50" s="89"/>
      <c r="AF50" s="89"/>
      <c r="AG50" s="89"/>
      <c r="AH50" s="89"/>
      <c r="AI50" s="89"/>
      <c r="AJ50" s="89"/>
      <c r="AK50" s="89" t="s">
        <v>9</v>
      </c>
      <c r="AL50" s="89"/>
      <c r="AM50" s="89"/>
      <c r="AN50" s="89"/>
      <c r="AO50" s="89"/>
      <c r="AP50" s="89"/>
      <c r="AQ50" s="89"/>
      <c r="AR50" s="89"/>
      <c r="AS50" s="60" t="s">
        <v>10</v>
      </c>
      <c r="AT50" s="89"/>
      <c r="AU50" s="89"/>
      <c r="AV50" s="89"/>
      <c r="AW50" s="89"/>
      <c r="AX50" s="89"/>
      <c r="AY50" s="89"/>
      <c r="AZ50" s="89"/>
      <c r="BA50" s="35"/>
      <c r="BB50" s="36"/>
      <c r="BC50" s="36"/>
      <c r="BD50" s="36"/>
      <c r="BE50" s="36"/>
      <c r="BF50" s="36"/>
      <c r="BG50" s="36"/>
      <c r="BH50" s="36"/>
    </row>
    <row r="51" spans="1:64" s="28" customFormat="1" ht="49.5" customHeight="1" x14ac:dyDescent="0.25">
      <c r="A51" s="62">
        <v>1</v>
      </c>
      <c r="B51" s="62"/>
      <c r="C51" s="62"/>
      <c r="D51" s="98" t="s">
        <v>86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61">
        <f>AO72</f>
        <v>550000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550000</v>
      </c>
      <c r="AT51" s="61"/>
      <c r="AU51" s="61"/>
      <c r="AV51" s="61"/>
      <c r="AW51" s="61"/>
      <c r="AX51" s="61"/>
      <c r="AY51" s="61"/>
      <c r="AZ51" s="61"/>
      <c r="BA51" s="37"/>
      <c r="BB51" s="37"/>
      <c r="BC51" s="37"/>
      <c r="BD51" s="37"/>
      <c r="BE51" s="37"/>
      <c r="BF51" s="37"/>
      <c r="BG51" s="37"/>
      <c r="BH51" s="37"/>
    </row>
    <row r="52" spans="1:64" s="28" customFormat="1" ht="20.25" customHeight="1" x14ac:dyDescent="0.25">
      <c r="A52" s="62">
        <v>2</v>
      </c>
      <c r="B52" s="62"/>
      <c r="C52" s="62"/>
      <c r="D52" s="98" t="s">
        <v>89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f>AW85</f>
        <v>953993</v>
      </c>
      <c r="AL52" s="61"/>
      <c r="AM52" s="61"/>
      <c r="AN52" s="61"/>
      <c r="AO52" s="61"/>
      <c r="AP52" s="61"/>
      <c r="AQ52" s="61"/>
      <c r="AR52" s="61"/>
      <c r="AS52" s="61">
        <f>AC52+AK52</f>
        <v>953993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</row>
    <row r="53" spans="1:64" s="28" customFormat="1" ht="20.25" customHeight="1" x14ac:dyDescent="0.25">
      <c r="A53" s="62">
        <v>3</v>
      </c>
      <c r="B53" s="62"/>
      <c r="C53" s="62"/>
      <c r="D53" s="107" t="s">
        <v>93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61">
        <f>AO97</f>
        <v>40000000</v>
      </c>
      <c r="AD53" s="61"/>
      <c r="AE53" s="61"/>
      <c r="AF53" s="61"/>
      <c r="AG53" s="61"/>
      <c r="AH53" s="61"/>
      <c r="AI53" s="61"/>
      <c r="AJ53" s="61"/>
      <c r="AK53" s="61">
        <f>AW86</f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40000000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4" spans="1:64" s="29" customFormat="1" ht="19.5" customHeight="1" x14ac:dyDescent="0.25">
      <c r="A54" s="73"/>
      <c r="B54" s="73"/>
      <c r="C54" s="73"/>
      <c r="D54" s="74" t="s">
        <v>54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6">
        <f>SUM(AC51:AJ53)</f>
        <v>40550000</v>
      </c>
      <c r="AD54" s="56"/>
      <c r="AE54" s="56"/>
      <c r="AF54" s="56"/>
      <c r="AG54" s="56"/>
      <c r="AH54" s="56"/>
      <c r="AI54" s="56"/>
      <c r="AJ54" s="56"/>
      <c r="AK54" s="56">
        <f>SUM(AK51:AR53)</f>
        <v>953993</v>
      </c>
      <c r="AL54" s="56"/>
      <c r="AM54" s="56"/>
      <c r="AN54" s="56"/>
      <c r="AO54" s="56"/>
      <c r="AP54" s="56"/>
      <c r="AQ54" s="56"/>
      <c r="AR54" s="56"/>
      <c r="AS54" s="56">
        <f>AC54+AK54</f>
        <v>41503993</v>
      </c>
      <c r="AT54" s="56"/>
      <c r="AU54" s="56"/>
      <c r="AV54" s="56"/>
      <c r="AW54" s="56"/>
      <c r="AX54" s="56"/>
      <c r="AY54" s="56"/>
      <c r="AZ54" s="56"/>
      <c r="BA54" s="38"/>
      <c r="BB54" s="38"/>
      <c r="BC54" s="38"/>
      <c r="BD54" s="38"/>
      <c r="BE54" s="38"/>
      <c r="BF54" s="38"/>
      <c r="BG54" s="38"/>
      <c r="BH54" s="38"/>
    </row>
    <row r="55" spans="1:64" s="28" customFormat="1" ht="8.25" customHeight="1" x14ac:dyDescent="0.25"/>
    <row r="56" spans="1:64" s="28" customFormat="1" ht="15.75" customHeight="1" x14ac:dyDescent="0.25">
      <c r="A56" s="134" t="s">
        <v>34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</row>
    <row r="57" spans="1:64" s="28" customFormat="1" ht="15" customHeight="1" x14ac:dyDescent="0.25">
      <c r="A57" s="90" t="s">
        <v>76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28" customFormat="1" ht="15.95" customHeight="1" x14ac:dyDescent="0.25">
      <c r="A58" s="62" t="s">
        <v>20</v>
      </c>
      <c r="B58" s="62"/>
      <c r="C58" s="62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62" t="s">
        <v>21</v>
      </c>
      <c r="AC58" s="62"/>
      <c r="AD58" s="62"/>
      <c r="AE58" s="62"/>
      <c r="AF58" s="62"/>
      <c r="AG58" s="62"/>
      <c r="AH58" s="62"/>
      <c r="AI58" s="62"/>
      <c r="AJ58" s="62" t="s">
        <v>22</v>
      </c>
      <c r="AK58" s="62"/>
      <c r="AL58" s="62"/>
      <c r="AM58" s="62"/>
      <c r="AN58" s="62"/>
      <c r="AO58" s="62"/>
      <c r="AP58" s="62"/>
      <c r="AQ58" s="62"/>
      <c r="AR58" s="62" t="s">
        <v>19</v>
      </c>
      <c r="AS58" s="62"/>
      <c r="AT58" s="62"/>
      <c r="AU58" s="62"/>
      <c r="AV58" s="62"/>
      <c r="AW58" s="62"/>
      <c r="AX58" s="62"/>
      <c r="AY58" s="62"/>
    </row>
    <row r="59" spans="1:64" s="28" customFormat="1" ht="7.5" customHeight="1" x14ac:dyDescent="0.25">
      <c r="A59" s="62"/>
      <c r="B59" s="62"/>
      <c r="C59" s="62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64" s="28" customFormat="1" ht="15.75" customHeight="1" x14ac:dyDescent="0.25">
      <c r="A60" s="62">
        <v>1</v>
      </c>
      <c r="B60" s="62"/>
      <c r="C60" s="62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64" s="28" customFormat="1" ht="12.75" hidden="1" customHeight="1" x14ac:dyDescent="0.25">
      <c r="A61" s="62" t="s">
        <v>6</v>
      </c>
      <c r="B61" s="62"/>
      <c r="C61" s="62"/>
      <c r="D61" s="94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</row>
    <row r="62" spans="1:64" s="28" customFormat="1" ht="33.75" customHeight="1" x14ac:dyDescent="0.25">
      <c r="A62" s="62">
        <v>1</v>
      </c>
      <c r="B62" s="62"/>
      <c r="C62" s="62"/>
      <c r="D62" s="57" t="s">
        <v>111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61">
        <f>AC54</f>
        <v>40550000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40550000</v>
      </c>
      <c r="AS62" s="61"/>
      <c r="AT62" s="61"/>
      <c r="AU62" s="61"/>
      <c r="AV62" s="61"/>
      <c r="AW62" s="61"/>
      <c r="AX62" s="61"/>
      <c r="AY62" s="61"/>
    </row>
    <row r="63" spans="1:64" s="28" customFormat="1" ht="49.5" customHeight="1" x14ac:dyDescent="0.25">
      <c r="A63" s="62">
        <v>2</v>
      </c>
      <c r="B63" s="62"/>
      <c r="C63" s="62"/>
      <c r="D63" s="66" t="s">
        <v>112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6"/>
      <c r="AB63" s="61">
        <f>AC55</f>
        <v>0</v>
      </c>
      <c r="AC63" s="61"/>
      <c r="AD63" s="61"/>
      <c r="AE63" s="61"/>
      <c r="AF63" s="61"/>
      <c r="AG63" s="61"/>
      <c r="AH63" s="61"/>
      <c r="AI63" s="61"/>
      <c r="AJ63" s="61">
        <f>AK54</f>
        <v>953993</v>
      </c>
      <c r="AK63" s="61"/>
      <c r="AL63" s="61"/>
      <c r="AM63" s="61"/>
      <c r="AN63" s="61"/>
      <c r="AO63" s="61"/>
      <c r="AP63" s="61"/>
      <c r="AQ63" s="61"/>
      <c r="AR63" s="61">
        <f>AB63+AJ63</f>
        <v>953993</v>
      </c>
      <c r="AS63" s="61"/>
      <c r="AT63" s="61"/>
      <c r="AU63" s="61"/>
      <c r="AV63" s="61"/>
      <c r="AW63" s="61"/>
      <c r="AX63" s="61"/>
      <c r="AY63" s="61"/>
    </row>
    <row r="64" spans="1:64" s="29" customFormat="1" ht="18.75" customHeight="1" x14ac:dyDescent="0.25">
      <c r="A64" s="73"/>
      <c r="B64" s="73"/>
      <c r="C64" s="73"/>
      <c r="D64" s="111" t="s">
        <v>19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6">
        <f>AB62+AB63</f>
        <v>40550000</v>
      </c>
      <c r="AC64" s="56"/>
      <c r="AD64" s="56"/>
      <c r="AE64" s="56"/>
      <c r="AF64" s="56"/>
      <c r="AG64" s="56"/>
      <c r="AH64" s="56"/>
      <c r="AI64" s="56"/>
      <c r="AJ64" s="56">
        <f>AJ62+AJ63</f>
        <v>953993</v>
      </c>
      <c r="AK64" s="56"/>
      <c r="AL64" s="56"/>
      <c r="AM64" s="56"/>
      <c r="AN64" s="56"/>
      <c r="AO64" s="56"/>
      <c r="AP64" s="56"/>
      <c r="AQ64" s="56"/>
      <c r="AR64" s="56">
        <f>AB64+AJ64</f>
        <v>41503993</v>
      </c>
      <c r="AS64" s="56"/>
      <c r="AT64" s="56"/>
      <c r="AU64" s="56"/>
      <c r="AV64" s="56"/>
      <c r="AW64" s="56"/>
      <c r="AX64" s="56"/>
      <c r="AY64" s="56"/>
    </row>
    <row r="65" spans="1:64" s="28" customFormat="1" ht="15.75" x14ac:dyDescent="0.25"/>
    <row r="66" spans="1:64" s="28" customFormat="1" ht="21.75" customHeight="1" x14ac:dyDescent="0.25">
      <c r="A66" s="97" t="s">
        <v>35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s="28" customFormat="1" ht="35.25" customHeight="1" x14ac:dyDescent="0.25">
      <c r="A67" s="62" t="s">
        <v>20</v>
      </c>
      <c r="B67" s="62"/>
      <c r="C67" s="62"/>
      <c r="D67" s="62"/>
      <c r="E67" s="62"/>
      <c r="F67" s="62"/>
      <c r="G67" s="83" t="s">
        <v>36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83" t="s">
        <v>21</v>
      </c>
      <c r="AP67" s="84"/>
      <c r="AQ67" s="84"/>
      <c r="AR67" s="84"/>
      <c r="AS67" s="84"/>
      <c r="AT67" s="84"/>
      <c r="AU67" s="84"/>
      <c r="AV67" s="85"/>
      <c r="AW67" s="83" t="s">
        <v>22</v>
      </c>
      <c r="AX67" s="84"/>
      <c r="AY67" s="84"/>
      <c r="AZ67" s="84"/>
      <c r="BA67" s="84"/>
      <c r="BB67" s="84"/>
      <c r="BC67" s="84"/>
      <c r="BD67" s="85"/>
      <c r="BE67" s="83" t="s">
        <v>19</v>
      </c>
      <c r="BF67" s="84"/>
      <c r="BG67" s="84"/>
      <c r="BH67" s="84"/>
      <c r="BI67" s="84"/>
      <c r="BJ67" s="84"/>
      <c r="BK67" s="84"/>
      <c r="BL67" s="85"/>
    </row>
    <row r="68" spans="1:64" s="28" customFormat="1" ht="18" customHeight="1" x14ac:dyDescent="0.25">
      <c r="A68" s="62">
        <v>1</v>
      </c>
      <c r="B68" s="62"/>
      <c r="C68" s="62"/>
      <c r="D68" s="62"/>
      <c r="E68" s="62"/>
      <c r="F68" s="62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64" s="28" customFormat="1" ht="12.75" hidden="1" customHeight="1" x14ac:dyDescent="0.25">
      <c r="A69" s="62" t="s">
        <v>25</v>
      </c>
      <c r="B69" s="62"/>
      <c r="C69" s="62"/>
      <c r="D69" s="62"/>
      <c r="E69" s="62"/>
      <c r="F69" s="62"/>
      <c r="G69" s="94" t="s">
        <v>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2" t="s">
        <v>11</v>
      </c>
      <c r="AA69" s="62"/>
      <c r="AB69" s="62"/>
      <c r="AC69" s="62"/>
      <c r="AD69" s="62"/>
      <c r="AE69" s="120" t="s">
        <v>24</v>
      </c>
      <c r="AF69" s="120"/>
      <c r="AG69" s="120"/>
      <c r="AH69" s="120"/>
      <c r="AI69" s="120"/>
      <c r="AJ69" s="120"/>
      <c r="AK69" s="120"/>
      <c r="AL69" s="120"/>
      <c r="AM69" s="120"/>
      <c r="AN69" s="94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23</v>
      </c>
      <c r="AX69" s="89"/>
      <c r="AY69" s="89"/>
      <c r="AZ69" s="89"/>
      <c r="BA69" s="89"/>
      <c r="BB69" s="89"/>
      <c r="BC69" s="89"/>
      <c r="BD69" s="89"/>
      <c r="BE69" s="89" t="s">
        <v>56</v>
      </c>
      <c r="BF69" s="89"/>
      <c r="BG69" s="89"/>
      <c r="BH69" s="89"/>
      <c r="BI69" s="89"/>
      <c r="BJ69" s="89"/>
      <c r="BK69" s="89"/>
      <c r="BL69" s="89"/>
    </row>
    <row r="70" spans="1:64" s="28" customFormat="1" ht="38.25" customHeight="1" x14ac:dyDescent="0.25">
      <c r="A70" s="83"/>
      <c r="B70" s="84"/>
      <c r="C70" s="84"/>
      <c r="D70" s="84"/>
      <c r="E70" s="84"/>
      <c r="F70" s="85"/>
      <c r="G70" s="86" t="s">
        <v>85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91"/>
      <c r="AP70" s="92"/>
      <c r="AQ70" s="92"/>
      <c r="AR70" s="92"/>
      <c r="AS70" s="92"/>
      <c r="AT70" s="92"/>
      <c r="AU70" s="92"/>
      <c r="AV70" s="93"/>
      <c r="AW70" s="91"/>
      <c r="AX70" s="92"/>
      <c r="AY70" s="92"/>
      <c r="AZ70" s="92"/>
      <c r="BA70" s="92"/>
      <c r="BB70" s="92"/>
      <c r="BC70" s="92"/>
      <c r="BD70" s="93"/>
      <c r="BE70" s="91"/>
      <c r="BF70" s="92"/>
      <c r="BG70" s="92"/>
      <c r="BH70" s="92"/>
      <c r="BI70" s="92"/>
      <c r="BJ70" s="92"/>
      <c r="BK70" s="92"/>
      <c r="BL70" s="93"/>
    </row>
    <row r="71" spans="1:64" s="29" customFormat="1" ht="18" customHeight="1" x14ac:dyDescent="0.25">
      <c r="A71" s="73">
        <v>0</v>
      </c>
      <c r="B71" s="73"/>
      <c r="C71" s="73"/>
      <c r="D71" s="73"/>
      <c r="E71" s="73"/>
      <c r="F71" s="73"/>
      <c r="G71" s="114" t="s">
        <v>55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64" s="28" customFormat="1" ht="18" customHeight="1" x14ac:dyDescent="0.25">
      <c r="A72" s="62">
        <v>0</v>
      </c>
      <c r="B72" s="62"/>
      <c r="C72" s="62"/>
      <c r="D72" s="62"/>
      <c r="E72" s="62"/>
      <c r="F72" s="62"/>
      <c r="G72" s="66" t="s">
        <v>58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0" t="s">
        <v>59</v>
      </c>
      <c r="AA72" s="60"/>
      <c r="AB72" s="60"/>
      <c r="AC72" s="60"/>
      <c r="AD72" s="60"/>
      <c r="AE72" s="63" t="s">
        <v>84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1">
        <f>650000-100000</f>
        <v>550000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</f>
        <v>550000</v>
      </c>
      <c r="BF72" s="61"/>
      <c r="BG72" s="61"/>
      <c r="BH72" s="61"/>
      <c r="BI72" s="61"/>
      <c r="BJ72" s="61"/>
      <c r="BK72" s="61"/>
      <c r="BL72" s="61"/>
    </row>
    <row r="73" spans="1:64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14" t="s">
        <v>60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77"/>
      <c r="AA73" s="77"/>
      <c r="AB73" s="77"/>
      <c r="AC73" s="77"/>
      <c r="AD73" s="77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64" s="28" customFormat="1" ht="46.5" customHeight="1" x14ac:dyDescent="0.25">
      <c r="A74" s="62">
        <v>0</v>
      </c>
      <c r="B74" s="62"/>
      <c r="C74" s="62"/>
      <c r="D74" s="62"/>
      <c r="E74" s="62"/>
      <c r="F74" s="62"/>
      <c r="G74" s="66" t="s">
        <v>61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0" t="s">
        <v>62</v>
      </c>
      <c r="AA74" s="60"/>
      <c r="AB74" s="60"/>
      <c r="AC74" s="60"/>
      <c r="AD74" s="60"/>
      <c r="AE74" s="63" t="s">
        <v>63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1">
        <f>AO72/AO77/1000</f>
        <v>77.628793225123502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>
        <f>AO74</f>
        <v>77.628793225123502</v>
      </c>
      <c r="BF74" s="61"/>
      <c r="BG74" s="61"/>
      <c r="BH74" s="61"/>
      <c r="BI74" s="61"/>
      <c r="BJ74" s="61"/>
      <c r="BK74" s="61"/>
      <c r="BL74" s="61"/>
    </row>
    <row r="75" spans="1:64" s="29" customFormat="1" ht="18" customHeight="1" x14ac:dyDescent="0.25">
      <c r="A75" s="73">
        <v>0</v>
      </c>
      <c r="B75" s="73"/>
      <c r="C75" s="73"/>
      <c r="D75" s="73"/>
      <c r="E75" s="73"/>
      <c r="F75" s="73"/>
      <c r="G75" s="114" t="s">
        <v>64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40"/>
      <c r="Z75" s="77"/>
      <c r="AA75" s="77"/>
      <c r="AB75" s="77"/>
      <c r="AC75" s="77"/>
      <c r="AD75" s="77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s="28" customFormat="1" ht="19.5" customHeight="1" x14ac:dyDescent="0.25">
      <c r="A76" s="62">
        <v>0</v>
      </c>
      <c r="B76" s="62"/>
      <c r="C76" s="62"/>
      <c r="D76" s="62"/>
      <c r="E76" s="62"/>
      <c r="F76" s="62"/>
      <c r="G76" s="66" t="s">
        <v>65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0" t="s">
        <v>59</v>
      </c>
      <c r="AA76" s="60"/>
      <c r="AB76" s="60"/>
      <c r="AC76" s="60"/>
      <c r="AD76" s="60"/>
      <c r="AE76" s="63" t="s">
        <v>66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162">
        <v>14.17</v>
      </c>
      <c r="AP76" s="162"/>
      <c r="AQ76" s="162"/>
      <c r="AR76" s="162"/>
      <c r="AS76" s="162"/>
      <c r="AT76" s="162"/>
      <c r="AU76" s="162"/>
      <c r="AV76" s="162"/>
      <c r="AW76" s="61"/>
      <c r="AX76" s="61"/>
      <c r="AY76" s="61"/>
      <c r="AZ76" s="61"/>
      <c r="BA76" s="61"/>
      <c r="BB76" s="61"/>
      <c r="BC76" s="61"/>
      <c r="BD76" s="61"/>
      <c r="BE76" s="61">
        <f>AO76</f>
        <v>14.17</v>
      </c>
      <c r="BF76" s="61"/>
      <c r="BG76" s="61"/>
      <c r="BH76" s="61"/>
      <c r="BI76" s="61"/>
      <c r="BJ76" s="61"/>
      <c r="BK76" s="61"/>
      <c r="BL76" s="61"/>
    </row>
    <row r="77" spans="1:64" s="28" customFormat="1" ht="23.25" customHeight="1" x14ac:dyDescent="0.25">
      <c r="A77" s="62">
        <v>0</v>
      </c>
      <c r="B77" s="62"/>
      <c r="C77" s="62"/>
      <c r="D77" s="62"/>
      <c r="E77" s="62"/>
      <c r="F77" s="62"/>
      <c r="G77" s="66" t="s">
        <v>67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0" t="s">
        <v>59</v>
      </c>
      <c r="AA77" s="60"/>
      <c r="AB77" s="60"/>
      <c r="AC77" s="60"/>
      <c r="AD77" s="60"/>
      <c r="AE77" s="63" t="s">
        <v>68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1">
        <f>AO76/2</f>
        <v>7.085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</f>
        <v>7.085</v>
      </c>
      <c r="BF77" s="61"/>
      <c r="BG77" s="61"/>
      <c r="BH77" s="61"/>
      <c r="BI77" s="61"/>
      <c r="BJ77" s="61"/>
      <c r="BK77" s="61"/>
      <c r="BL77" s="61"/>
    </row>
    <row r="78" spans="1:64" s="29" customFormat="1" ht="18" customHeight="1" x14ac:dyDescent="0.25">
      <c r="A78" s="73">
        <v>0</v>
      </c>
      <c r="B78" s="73"/>
      <c r="C78" s="73"/>
      <c r="D78" s="73"/>
      <c r="E78" s="73"/>
      <c r="F78" s="73"/>
      <c r="G78" s="114" t="s">
        <v>69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77"/>
      <c r="AA78" s="77"/>
      <c r="AB78" s="77"/>
      <c r="AC78" s="77"/>
      <c r="AD78" s="77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64" s="28" customFormat="1" ht="66" customHeight="1" x14ac:dyDescent="0.25">
      <c r="A79" s="62">
        <v>0</v>
      </c>
      <c r="B79" s="62"/>
      <c r="C79" s="62"/>
      <c r="D79" s="62"/>
      <c r="E79" s="62"/>
      <c r="F79" s="62"/>
      <c r="G79" s="66" t="s">
        <v>87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0" t="s">
        <v>70</v>
      </c>
      <c r="AA79" s="60"/>
      <c r="AB79" s="60"/>
      <c r="AC79" s="60"/>
      <c r="AD79" s="60"/>
      <c r="AE79" s="63" t="s">
        <v>68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1">
        <v>50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</f>
        <v>50</v>
      </c>
      <c r="BF79" s="61"/>
      <c r="BG79" s="61"/>
      <c r="BH79" s="61"/>
      <c r="BI79" s="61"/>
      <c r="BJ79" s="61"/>
      <c r="BK79" s="61"/>
      <c r="BL79" s="61"/>
    </row>
    <row r="80" spans="1:64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2" t="s">
        <v>20</v>
      </c>
      <c r="B81" s="62"/>
      <c r="C81" s="62"/>
      <c r="D81" s="62"/>
      <c r="E81" s="62"/>
      <c r="F81" s="62"/>
      <c r="G81" s="83" t="s">
        <v>36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2" t="s">
        <v>2</v>
      </c>
      <c r="AA81" s="62"/>
      <c r="AB81" s="62"/>
      <c r="AC81" s="62"/>
      <c r="AD81" s="62"/>
      <c r="AE81" s="62" t="s">
        <v>1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83" t="s">
        <v>21</v>
      </c>
      <c r="AP81" s="84"/>
      <c r="AQ81" s="84"/>
      <c r="AR81" s="84"/>
      <c r="AS81" s="84"/>
      <c r="AT81" s="84"/>
      <c r="AU81" s="84"/>
      <c r="AV81" s="85"/>
      <c r="AW81" s="83" t="s">
        <v>22</v>
      </c>
      <c r="AX81" s="84"/>
      <c r="AY81" s="84"/>
      <c r="AZ81" s="84"/>
      <c r="BA81" s="84"/>
      <c r="BB81" s="84"/>
      <c r="BC81" s="84"/>
      <c r="BD81" s="85"/>
      <c r="BE81" s="83" t="s">
        <v>19</v>
      </c>
      <c r="BF81" s="84"/>
      <c r="BG81" s="84"/>
      <c r="BH81" s="84"/>
      <c r="BI81" s="84"/>
      <c r="BJ81" s="84"/>
      <c r="BK81" s="84"/>
      <c r="BL81" s="85"/>
    </row>
    <row r="82" spans="1:64" s="28" customFormat="1" ht="18" customHeight="1" x14ac:dyDescent="0.25">
      <c r="A82" s="62">
        <v>1</v>
      </c>
      <c r="B82" s="62"/>
      <c r="C82" s="62"/>
      <c r="D82" s="62"/>
      <c r="E82" s="62"/>
      <c r="F82" s="62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2">
        <v>3</v>
      </c>
      <c r="AA82" s="62"/>
      <c r="AB82" s="62"/>
      <c r="AC82" s="62"/>
      <c r="AD82" s="62"/>
      <c r="AE82" s="62">
        <v>4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62">
        <v>5</v>
      </c>
      <c r="AP82" s="62"/>
      <c r="AQ82" s="62"/>
      <c r="AR82" s="62"/>
      <c r="AS82" s="62"/>
      <c r="AT82" s="62"/>
      <c r="AU82" s="62"/>
      <c r="AV82" s="62"/>
      <c r="AW82" s="62">
        <v>6</v>
      </c>
      <c r="AX82" s="62"/>
      <c r="AY82" s="62"/>
      <c r="AZ82" s="62"/>
      <c r="BA82" s="62"/>
      <c r="BB82" s="62"/>
      <c r="BC82" s="62"/>
      <c r="BD82" s="62"/>
      <c r="BE82" s="62">
        <v>7</v>
      </c>
      <c r="BF82" s="62"/>
      <c r="BG82" s="62"/>
      <c r="BH82" s="62"/>
      <c r="BI82" s="62"/>
      <c r="BJ82" s="62"/>
      <c r="BK82" s="62"/>
      <c r="BL82" s="62"/>
    </row>
    <row r="83" spans="1:64" s="28" customFormat="1" ht="18" customHeight="1" x14ac:dyDescent="0.25">
      <c r="A83" s="83"/>
      <c r="B83" s="84"/>
      <c r="C83" s="84"/>
      <c r="D83" s="84"/>
      <c r="E83" s="84"/>
      <c r="F83" s="85"/>
      <c r="G83" s="86" t="s">
        <v>90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64" s="28" customFormat="1" ht="18" customHeight="1" x14ac:dyDescent="0.25">
      <c r="A84" s="73">
        <v>0</v>
      </c>
      <c r="B84" s="73"/>
      <c r="C84" s="73"/>
      <c r="D84" s="73"/>
      <c r="E84" s="73"/>
      <c r="F84" s="73"/>
      <c r="G84" s="114" t="s">
        <v>55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28" customFormat="1" ht="37.5" customHeight="1" x14ac:dyDescent="0.25">
      <c r="A85" s="62">
        <v>0</v>
      </c>
      <c r="B85" s="62"/>
      <c r="C85" s="62"/>
      <c r="D85" s="62"/>
      <c r="E85" s="62"/>
      <c r="F85" s="62"/>
      <c r="G85" s="66" t="s">
        <v>107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0" t="s">
        <v>59</v>
      </c>
      <c r="AA85" s="60"/>
      <c r="AB85" s="60"/>
      <c r="AC85" s="60"/>
      <c r="AD85" s="60"/>
      <c r="AE85" s="63" t="s">
        <v>84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1"/>
      <c r="AP85" s="61"/>
      <c r="AQ85" s="61"/>
      <c r="AR85" s="61"/>
      <c r="AS85" s="61"/>
      <c r="AT85" s="61"/>
      <c r="AU85" s="61"/>
      <c r="AV85" s="61"/>
      <c r="AW85" s="61">
        <f>185707+768286</f>
        <v>953993</v>
      </c>
      <c r="AX85" s="61"/>
      <c r="AY85" s="61"/>
      <c r="AZ85" s="61"/>
      <c r="BA85" s="61"/>
      <c r="BB85" s="61"/>
      <c r="BC85" s="61"/>
      <c r="BD85" s="61"/>
      <c r="BE85" s="61">
        <f>AW85</f>
        <v>953993</v>
      </c>
      <c r="BF85" s="61"/>
      <c r="BG85" s="61"/>
      <c r="BH85" s="61"/>
      <c r="BI85" s="61"/>
      <c r="BJ85" s="61"/>
      <c r="BK85" s="61"/>
      <c r="BL85" s="61"/>
    </row>
    <row r="86" spans="1:64" s="28" customFormat="1" ht="18" customHeight="1" x14ac:dyDescent="0.25">
      <c r="A86" s="73">
        <v>0</v>
      </c>
      <c r="B86" s="73"/>
      <c r="C86" s="73"/>
      <c r="D86" s="73"/>
      <c r="E86" s="73"/>
      <c r="F86" s="73"/>
      <c r="G86" s="114" t="s">
        <v>60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77"/>
      <c r="AA86" s="77"/>
      <c r="AB86" s="77"/>
      <c r="AC86" s="77"/>
      <c r="AD86" s="77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s="28" customFormat="1" ht="54" customHeight="1" x14ac:dyDescent="0.25">
      <c r="A87" s="73"/>
      <c r="B87" s="73"/>
      <c r="C87" s="73"/>
      <c r="D87" s="73"/>
      <c r="E87" s="73"/>
      <c r="F87" s="73"/>
      <c r="G87" s="66" t="s">
        <v>108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0" t="s">
        <v>57</v>
      </c>
      <c r="AA87" s="60"/>
      <c r="AB87" s="60"/>
      <c r="AC87" s="60"/>
      <c r="AD87" s="60"/>
      <c r="AE87" s="63" t="s">
        <v>88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1"/>
      <c r="AP87" s="61"/>
      <c r="AQ87" s="61"/>
      <c r="AR87" s="61"/>
      <c r="AS87" s="61"/>
      <c r="AT87" s="61"/>
      <c r="AU87" s="61"/>
      <c r="AV87" s="61"/>
      <c r="AW87" s="79">
        <v>1</v>
      </c>
      <c r="AX87" s="79"/>
      <c r="AY87" s="79"/>
      <c r="AZ87" s="79"/>
      <c r="BA87" s="79"/>
      <c r="BB87" s="79"/>
      <c r="BC87" s="79"/>
      <c r="BD87" s="79"/>
      <c r="BE87" s="79">
        <f>AW87</f>
        <v>1</v>
      </c>
      <c r="BF87" s="79"/>
      <c r="BG87" s="79"/>
      <c r="BH87" s="79"/>
      <c r="BI87" s="79"/>
      <c r="BJ87" s="79"/>
      <c r="BK87" s="79"/>
      <c r="BL87" s="79"/>
    </row>
    <row r="88" spans="1:64" s="28" customFormat="1" ht="18" customHeight="1" x14ac:dyDescent="0.25">
      <c r="A88" s="73">
        <v>0</v>
      </c>
      <c r="B88" s="73"/>
      <c r="C88" s="73"/>
      <c r="D88" s="73"/>
      <c r="E88" s="73"/>
      <c r="F88" s="73"/>
      <c r="G88" s="114" t="s">
        <v>64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77"/>
      <c r="AA88" s="77"/>
      <c r="AB88" s="77"/>
      <c r="AC88" s="77"/>
      <c r="AD88" s="77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s="28" customFormat="1" ht="42" customHeight="1" x14ac:dyDescent="0.25">
      <c r="A89" s="73"/>
      <c r="B89" s="73"/>
      <c r="C89" s="73"/>
      <c r="D89" s="73"/>
      <c r="E89" s="73"/>
      <c r="F89" s="73"/>
      <c r="G89" s="66" t="s">
        <v>109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0" t="s">
        <v>59</v>
      </c>
      <c r="AA89" s="60"/>
      <c r="AB89" s="60"/>
      <c r="AC89" s="60"/>
      <c r="AD89" s="60"/>
      <c r="AE89" s="63" t="s">
        <v>68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1"/>
      <c r="AP89" s="61"/>
      <c r="AQ89" s="61"/>
      <c r="AR89" s="61"/>
      <c r="AS89" s="61"/>
      <c r="AT89" s="61"/>
      <c r="AU89" s="61"/>
      <c r="AV89" s="61"/>
      <c r="AW89" s="61">
        <f>AW85/AW87</f>
        <v>953993</v>
      </c>
      <c r="AX89" s="61"/>
      <c r="AY89" s="61"/>
      <c r="AZ89" s="61"/>
      <c r="BA89" s="61"/>
      <c r="BB89" s="61"/>
      <c r="BC89" s="61"/>
      <c r="BD89" s="61"/>
      <c r="BE89" s="61">
        <f>AW89</f>
        <v>953993</v>
      </c>
      <c r="BF89" s="61"/>
      <c r="BG89" s="61"/>
      <c r="BH89" s="61"/>
      <c r="BI89" s="61"/>
      <c r="BJ89" s="61"/>
      <c r="BK89" s="61"/>
      <c r="BL89" s="61"/>
    </row>
    <row r="90" spans="1:64" s="28" customFormat="1" ht="18" customHeight="1" x14ac:dyDescent="0.25">
      <c r="A90" s="73">
        <v>0</v>
      </c>
      <c r="B90" s="73"/>
      <c r="C90" s="73"/>
      <c r="D90" s="73"/>
      <c r="E90" s="73"/>
      <c r="F90" s="73"/>
      <c r="G90" s="114" t="s">
        <v>69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77"/>
      <c r="AA90" s="77"/>
      <c r="AB90" s="77"/>
      <c r="AC90" s="77"/>
      <c r="AD90" s="77"/>
      <c r="AE90" s="53"/>
      <c r="AF90" s="54"/>
      <c r="AG90" s="54"/>
      <c r="AH90" s="54"/>
      <c r="AI90" s="54"/>
      <c r="AJ90" s="54"/>
      <c r="AK90" s="54"/>
      <c r="AL90" s="54"/>
      <c r="AM90" s="54"/>
      <c r="AN90" s="55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28" customFormat="1" ht="84.75" customHeight="1" x14ac:dyDescent="0.25">
      <c r="A91" s="73"/>
      <c r="B91" s="73"/>
      <c r="C91" s="73"/>
      <c r="D91" s="73"/>
      <c r="E91" s="73"/>
      <c r="F91" s="73"/>
      <c r="G91" s="66" t="s">
        <v>110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0" t="s">
        <v>70</v>
      </c>
      <c r="AA91" s="60"/>
      <c r="AB91" s="60"/>
      <c r="AC91" s="60"/>
      <c r="AD91" s="60"/>
      <c r="AE91" s="63" t="s">
        <v>68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1"/>
      <c r="AP91" s="61"/>
      <c r="AQ91" s="61"/>
      <c r="AR91" s="61"/>
      <c r="AS91" s="61"/>
      <c r="AT91" s="61"/>
      <c r="AU91" s="61"/>
      <c r="AV91" s="61"/>
      <c r="AW91" s="61">
        <f>AW87/1*100</f>
        <v>100</v>
      </c>
      <c r="AX91" s="61"/>
      <c r="AY91" s="61"/>
      <c r="AZ91" s="61"/>
      <c r="BA91" s="61"/>
      <c r="BB91" s="61"/>
      <c r="BC91" s="61"/>
      <c r="BD91" s="61"/>
      <c r="BE91" s="61">
        <v>100</v>
      </c>
      <c r="BF91" s="61"/>
      <c r="BG91" s="61"/>
      <c r="BH91" s="61"/>
      <c r="BI91" s="61"/>
      <c r="BJ91" s="61"/>
      <c r="BK91" s="61"/>
      <c r="BL91" s="61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62" t="s">
        <v>20</v>
      </c>
      <c r="B93" s="62"/>
      <c r="C93" s="62"/>
      <c r="D93" s="62"/>
      <c r="E93" s="62"/>
      <c r="F93" s="62"/>
      <c r="G93" s="83" t="s">
        <v>36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62" t="s">
        <v>2</v>
      </c>
      <c r="AA93" s="62"/>
      <c r="AB93" s="62"/>
      <c r="AC93" s="62"/>
      <c r="AD93" s="62"/>
      <c r="AE93" s="62" t="s">
        <v>1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83" t="s">
        <v>21</v>
      </c>
      <c r="AP93" s="84"/>
      <c r="AQ93" s="84"/>
      <c r="AR93" s="84"/>
      <c r="AS93" s="84"/>
      <c r="AT93" s="84"/>
      <c r="AU93" s="84"/>
      <c r="AV93" s="85"/>
      <c r="AW93" s="83" t="s">
        <v>22</v>
      </c>
      <c r="AX93" s="84"/>
      <c r="AY93" s="84"/>
      <c r="AZ93" s="84"/>
      <c r="BA93" s="84"/>
      <c r="BB93" s="84"/>
      <c r="BC93" s="84"/>
      <c r="BD93" s="85"/>
      <c r="BE93" s="83" t="s">
        <v>19</v>
      </c>
      <c r="BF93" s="84"/>
      <c r="BG93" s="84"/>
      <c r="BH93" s="84"/>
      <c r="BI93" s="84"/>
      <c r="BJ93" s="84"/>
      <c r="BK93" s="84"/>
      <c r="BL93" s="85"/>
    </row>
    <row r="94" spans="1:64" s="28" customFormat="1" ht="18.95" customHeight="1" x14ac:dyDescent="0.25">
      <c r="A94" s="62">
        <v>1</v>
      </c>
      <c r="B94" s="62"/>
      <c r="C94" s="62"/>
      <c r="D94" s="62"/>
      <c r="E94" s="62"/>
      <c r="F94" s="62"/>
      <c r="G94" s="83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62">
        <v>3</v>
      </c>
      <c r="AA94" s="62"/>
      <c r="AB94" s="62"/>
      <c r="AC94" s="62"/>
      <c r="AD94" s="62"/>
      <c r="AE94" s="62">
        <v>4</v>
      </c>
      <c r="AF94" s="62"/>
      <c r="AG94" s="62"/>
      <c r="AH94" s="62"/>
      <c r="AI94" s="62"/>
      <c r="AJ94" s="62"/>
      <c r="AK94" s="62"/>
      <c r="AL94" s="62"/>
      <c r="AM94" s="62"/>
      <c r="AN94" s="62"/>
      <c r="AO94" s="62">
        <v>5</v>
      </c>
      <c r="AP94" s="62"/>
      <c r="AQ94" s="62"/>
      <c r="AR94" s="62"/>
      <c r="AS94" s="62"/>
      <c r="AT94" s="62"/>
      <c r="AU94" s="62"/>
      <c r="AV94" s="62"/>
      <c r="AW94" s="62">
        <v>6</v>
      </c>
      <c r="AX94" s="62"/>
      <c r="AY94" s="62"/>
      <c r="AZ94" s="62"/>
      <c r="BA94" s="62"/>
      <c r="BB94" s="62"/>
      <c r="BC94" s="62"/>
      <c r="BD94" s="62"/>
      <c r="BE94" s="62">
        <v>7</v>
      </c>
      <c r="BF94" s="62"/>
      <c r="BG94" s="62"/>
      <c r="BH94" s="62"/>
      <c r="BI94" s="62"/>
      <c r="BJ94" s="62"/>
      <c r="BK94" s="62"/>
      <c r="BL94" s="62"/>
    </row>
    <row r="95" spans="1:64" s="28" customFormat="1" ht="18.95" customHeight="1" x14ac:dyDescent="0.25">
      <c r="A95" s="83"/>
      <c r="B95" s="84"/>
      <c r="C95" s="84"/>
      <c r="D95" s="84"/>
      <c r="E95" s="84"/>
      <c r="F95" s="85"/>
      <c r="G95" s="86" t="s">
        <v>92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8"/>
      <c r="AE95" s="83"/>
      <c r="AF95" s="84"/>
      <c r="AG95" s="84"/>
      <c r="AH95" s="84"/>
      <c r="AI95" s="84"/>
      <c r="AJ95" s="84"/>
      <c r="AK95" s="84"/>
      <c r="AL95" s="84"/>
      <c r="AM95" s="84"/>
      <c r="AN95" s="85"/>
      <c r="AO95" s="83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84"/>
      <c r="BK95" s="84"/>
      <c r="BL95" s="85"/>
    </row>
    <row r="96" spans="1:64" s="28" customFormat="1" ht="18.95" customHeight="1" x14ac:dyDescent="0.25">
      <c r="A96" s="73">
        <v>0</v>
      </c>
      <c r="B96" s="73"/>
      <c r="C96" s="73"/>
      <c r="D96" s="73"/>
      <c r="E96" s="73"/>
      <c r="F96" s="73"/>
      <c r="G96" s="74" t="s">
        <v>55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77"/>
      <c r="AA96" s="77"/>
      <c r="AB96" s="77"/>
      <c r="AC96" s="77"/>
      <c r="AD96" s="77"/>
      <c r="AE96" s="82"/>
      <c r="AF96" s="82"/>
      <c r="AG96" s="82"/>
      <c r="AH96" s="82"/>
      <c r="AI96" s="82"/>
      <c r="AJ96" s="82"/>
      <c r="AK96" s="82"/>
      <c r="AL96" s="82"/>
      <c r="AM96" s="82"/>
      <c r="AN96" s="74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71" s="28" customFormat="1" ht="21.75" customHeight="1" x14ac:dyDescent="0.25">
      <c r="A97" s="62">
        <v>0</v>
      </c>
      <c r="B97" s="62"/>
      <c r="C97" s="62"/>
      <c r="D97" s="62"/>
      <c r="E97" s="62"/>
      <c r="F97" s="62"/>
      <c r="G97" s="57" t="s">
        <v>58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59</v>
      </c>
      <c r="AA97" s="60"/>
      <c r="AB97" s="60"/>
      <c r="AC97" s="60"/>
      <c r="AD97" s="60"/>
      <c r="AE97" s="63" t="s">
        <v>84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1">
        <f>10000000+15000000+15000000</f>
        <v>40000000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40000000</v>
      </c>
      <c r="BF97" s="61"/>
      <c r="BG97" s="61"/>
      <c r="BH97" s="61"/>
      <c r="BI97" s="61"/>
      <c r="BJ97" s="61"/>
      <c r="BK97" s="61"/>
      <c r="BL97" s="61"/>
    </row>
    <row r="98" spans="1:71" s="28" customFormat="1" ht="36" customHeight="1" x14ac:dyDescent="0.25">
      <c r="A98" s="62">
        <v>0</v>
      </c>
      <c r="B98" s="62"/>
      <c r="C98" s="62"/>
      <c r="D98" s="62"/>
      <c r="E98" s="62"/>
      <c r="F98" s="62"/>
      <c r="G98" s="57" t="s">
        <v>94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57</v>
      </c>
      <c r="AA98" s="60"/>
      <c r="AB98" s="60"/>
      <c r="AC98" s="60"/>
      <c r="AD98" s="60"/>
      <c r="AE98" s="63" t="s">
        <v>95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79">
        <v>1</v>
      </c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>
        <f t="shared" ref="BE98:BE104" si="0">AO98+AW98</f>
        <v>1</v>
      </c>
      <c r="BF98" s="79"/>
      <c r="BG98" s="79"/>
      <c r="BH98" s="79"/>
      <c r="BI98" s="79"/>
      <c r="BJ98" s="79"/>
      <c r="BK98" s="79"/>
      <c r="BL98" s="79"/>
    </row>
    <row r="99" spans="1:71" s="28" customFormat="1" ht="18" customHeight="1" x14ac:dyDescent="0.25">
      <c r="A99" s="73">
        <v>0</v>
      </c>
      <c r="B99" s="73"/>
      <c r="C99" s="73"/>
      <c r="D99" s="73"/>
      <c r="E99" s="73"/>
      <c r="F99" s="73"/>
      <c r="G99" s="74" t="s">
        <v>60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7"/>
      <c r="AA99" s="77"/>
      <c r="AB99" s="77"/>
      <c r="AC99" s="77"/>
      <c r="AD99" s="77"/>
      <c r="AE99" s="53"/>
      <c r="AF99" s="54"/>
      <c r="AG99" s="54"/>
      <c r="AH99" s="54"/>
      <c r="AI99" s="54"/>
      <c r="AJ99" s="54"/>
      <c r="AK99" s="54"/>
      <c r="AL99" s="54"/>
      <c r="AM99" s="54"/>
      <c r="AN99" s="55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1" s="28" customFormat="1" ht="36.75" customHeight="1" x14ac:dyDescent="0.25">
      <c r="A100" s="62">
        <v>0</v>
      </c>
      <c r="B100" s="62"/>
      <c r="C100" s="62"/>
      <c r="D100" s="62"/>
      <c r="E100" s="62"/>
      <c r="F100" s="62"/>
      <c r="G100" s="57" t="s">
        <v>96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 t="s">
        <v>57</v>
      </c>
      <c r="AA100" s="60"/>
      <c r="AB100" s="60"/>
      <c r="AC100" s="60"/>
      <c r="AD100" s="60"/>
      <c r="AE100" s="63" t="s">
        <v>95</v>
      </c>
      <c r="AF100" s="64"/>
      <c r="AG100" s="64"/>
      <c r="AH100" s="64"/>
      <c r="AI100" s="64"/>
      <c r="AJ100" s="64"/>
      <c r="AK100" s="64"/>
      <c r="AL100" s="64"/>
      <c r="AM100" s="64"/>
      <c r="AN100" s="65"/>
      <c r="AO100" s="79">
        <v>1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>
        <f t="shared" si="0"/>
        <v>1</v>
      </c>
      <c r="BF100" s="79"/>
      <c r="BG100" s="79"/>
      <c r="BH100" s="79"/>
      <c r="BI100" s="79"/>
      <c r="BJ100" s="79"/>
      <c r="BK100" s="79"/>
      <c r="BL100" s="79"/>
    </row>
    <row r="101" spans="1:71" s="28" customFormat="1" ht="18" customHeight="1" x14ac:dyDescent="0.25">
      <c r="A101" s="73">
        <v>0</v>
      </c>
      <c r="B101" s="73"/>
      <c r="C101" s="73"/>
      <c r="D101" s="73"/>
      <c r="E101" s="73"/>
      <c r="F101" s="73"/>
      <c r="G101" s="74" t="s">
        <v>64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7"/>
      <c r="AB101" s="77"/>
      <c r="AC101" s="77"/>
      <c r="AD101" s="77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71" s="28" customFormat="1" ht="39" customHeight="1" x14ac:dyDescent="0.25">
      <c r="A102" s="62">
        <v>0</v>
      </c>
      <c r="B102" s="62"/>
      <c r="C102" s="62"/>
      <c r="D102" s="62"/>
      <c r="E102" s="62"/>
      <c r="F102" s="62"/>
      <c r="G102" s="70" t="s">
        <v>99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60" t="s">
        <v>59</v>
      </c>
      <c r="AA102" s="60"/>
      <c r="AB102" s="60"/>
      <c r="AC102" s="60"/>
      <c r="AD102" s="60"/>
      <c r="AE102" s="63" t="s">
        <v>68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1">
        <f>AO97</f>
        <v>40000000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>
        <f t="shared" si="0"/>
        <v>40000000</v>
      </c>
      <c r="BF102" s="61"/>
      <c r="BG102" s="61"/>
      <c r="BH102" s="61"/>
      <c r="BI102" s="61"/>
      <c r="BJ102" s="61"/>
      <c r="BK102" s="61"/>
      <c r="BL102" s="61"/>
    </row>
    <row r="103" spans="1:71" s="28" customFormat="1" ht="18" customHeight="1" x14ac:dyDescent="0.25">
      <c r="A103" s="73">
        <v>0</v>
      </c>
      <c r="B103" s="73"/>
      <c r="C103" s="73"/>
      <c r="D103" s="73"/>
      <c r="E103" s="73"/>
      <c r="F103" s="73"/>
      <c r="G103" s="74" t="s">
        <v>69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7"/>
      <c r="AA103" s="77"/>
      <c r="AB103" s="77"/>
      <c r="AC103" s="77"/>
      <c r="AD103" s="77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71" s="28" customFormat="1" ht="19.5" customHeight="1" x14ac:dyDescent="0.25">
      <c r="A104" s="62">
        <v>0</v>
      </c>
      <c r="B104" s="62"/>
      <c r="C104" s="62"/>
      <c r="D104" s="62"/>
      <c r="E104" s="62"/>
      <c r="F104" s="62"/>
      <c r="G104" s="57" t="s">
        <v>97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0" t="s">
        <v>70</v>
      </c>
      <c r="AA104" s="60"/>
      <c r="AB104" s="60"/>
      <c r="AC104" s="60"/>
      <c r="AD104" s="60"/>
      <c r="AE104" s="63" t="s">
        <v>68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1">
        <v>100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>
        <f t="shared" si="0"/>
        <v>100</v>
      </c>
      <c r="BF104" s="61"/>
      <c r="BG104" s="61"/>
      <c r="BH104" s="61"/>
      <c r="BI104" s="61"/>
      <c r="BJ104" s="61"/>
      <c r="BK104" s="61"/>
      <c r="BL104" s="61"/>
    </row>
    <row r="105" spans="1:71" s="28" customFormat="1" ht="35.25" customHeight="1" x14ac:dyDescent="0.25">
      <c r="A105" s="62"/>
      <c r="B105" s="62"/>
      <c r="C105" s="62"/>
      <c r="D105" s="62"/>
      <c r="E105" s="62"/>
      <c r="F105" s="62"/>
      <c r="G105" s="66" t="s">
        <v>101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0" t="s">
        <v>70</v>
      </c>
      <c r="AA105" s="60"/>
      <c r="AB105" s="60"/>
      <c r="AC105" s="60"/>
      <c r="AD105" s="60"/>
      <c r="AE105" s="63" t="s">
        <v>68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69">
        <f>(AO97)/401675700*100</f>
        <v>9.958282266017088</v>
      </c>
      <c r="AP105" s="69"/>
      <c r="AQ105" s="69"/>
      <c r="AR105" s="69"/>
      <c r="AS105" s="69"/>
      <c r="AT105" s="69"/>
      <c r="AU105" s="69"/>
      <c r="AV105" s="69"/>
      <c r="AW105" s="61"/>
      <c r="AX105" s="61"/>
      <c r="AY105" s="61"/>
      <c r="AZ105" s="61"/>
      <c r="BA105" s="61"/>
      <c r="BB105" s="61"/>
      <c r="BC105" s="61"/>
      <c r="BD105" s="61"/>
      <c r="BE105" s="61">
        <f>AO105+AW105</f>
        <v>9.958282266017088</v>
      </c>
      <c r="BF105" s="61"/>
      <c r="BG105" s="61"/>
      <c r="BH105" s="61"/>
      <c r="BI105" s="61"/>
      <c r="BJ105" s="61"/>
      <c r="BK105" s="61"/>
      <c r="BL105" s="61"/>
      <c r="BS105" s="50" t="s">
        <v>100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30.75" customHeight="1" x14ac:dyDescent="0.25">
      <c r="A108" s="138" t="s">
        <v>104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52"/>
      <c r="X108" s="52"/>
      <c r="Y108" s="52"/>
      <c r="Z108" s="52"/>
      <c r="AA108" s="52"/>
      <c r="AB108" s="52"/>
      <c r="AC108" s="52"/>
      <c r="AD108" s="5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29" t="s">
        <v>105</v>
      </c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</row>
    <row r="109" spans="1:71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31" t="s">
        <v>91</v>
      </c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</row>
    <row r="110" spans="1:71" s="28" customFormat="1" ht="15.75" customHeight="1" x14ac:dyDescent="0.25">
      <c r="A110" s="117" t="s">
        <v>3</v>
      </c>
      <c r="B110" s="117"/>
      <c r="C110" s="117"/>
      <c r="D110" s="117"/>
      <c r="E110" s="117"/>
      <c r="F110" s="117"/>
    </row>
    <row r="111" spans="1:71" s="28" customFormat="1" ht="20.25" customHeight="1" x14ac:dyDescent="0.25">
      <c r="A111" s="164" t="s">
        <v>74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22" t="s">
        <v>39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6" t="s">
        <v>102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51"/>
      <c r="AO114" s="129" t="s">
        <v>103</v>
      </c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31" t="s">
        <v>91</v>
      </c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</row>
    <row r="116" spans="1:59" ht="15.75" customHeight="1" x14ac:dyDescent="0.2">
      <c r="A116" s="124">
        <v>45527</v>
      </c>
      <c r="B116" s="125"/>
      <c r="C116" s="125"/>
      <c r="D116" s="125"/>
      <c r="E116" s="125"/>
      <c r="F116" s="125"/>
      <c r="G116" s="125"/>
      <c r="H116" s="125"/>
    </row>
    <row r="117" spans="1:59" x14ac:dyDescent="0.2">
      <c r="A117" s="121" t="s">
        <v>37</v>
      </c>
      <c r="B117" s="121"/>
      <c r="C117" s="121"/>
      <c r="D117" s="121"/>
      <c r="E117" s="121"/>
      <c r="F117" s="121"/>
      <c r="G117" s="121"/>
      <c r="H117" s="121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38</v>
      </c>
    </row>
  </sheetData>
  <mergeCells count="404"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BE89:BL89"/>
    <mergeCell ref="Z91:AD91"/>
    <mergeCell ref="AE91:AN91"/>
    <mergeCell ref="AO91:AV91"/>
    <mergeCell ref="AW91:BD91"/>
    <mergeCell ref="AO87:AV87"/>
    <mergeCell ref="AW87:BD87"/>
    <mergeCell ref="BE87:BL87"/>
    <mergeCell ref="G89:Y89"/>
    <mergeCell ref="AW85:BD85"/>
    <mergeCell ref="Z86:AD86"/>
    <mergeCell ref="AE84:AN84"/>
    <mergeCell ref="BE91:BL91"/>
    <mergeCell ref="Z89:AD89"/>
    <mergeCell ref="AW89:BD89"/>
    <mergeCell ref="AE89:AN89"/>
    <mergeCell ref="AO89:AV89"/>
    <mergeCell ref="G85:Y85"/>
    <mergeCell ref="A82:F82"/>
    <mergeCell ref="G84:Y84"/>
    <mergeCell ref="A83:F83"/>
    <mergeCell ref="G82:Y82"/>
    <mergeCell ref="Z82:AD82"/>
    <mergeCell ref="Z84:AD84"/>
    <mergeCell ref="G83:AN83"/>
    <mergeCell ref="A70:F70"/>
    <mergeCell ref="AW79:BD79"/>
    <mergeCell ref="BE79:BL79"/>
    <mergeCell ref="AE78:AN78"/>
    <mergeCell ref="Z77:AD77"/>
    <mergeCell ref="AE77:AN77"/>
    <mergeCell ref="Z78:AD78"/>
    <mergeCell ref="A77:F77"/>
    <mergeCell ref="AE79:AN79"/>
    <mergeCell ref="A78:F78"/>
    <mergeCell ref="G78:Y78"/>
    <mergeCell ref="AW81:BD81"/>
    <mergeCell ref="A81:F81"/>
    <mergeCell ref="G81:Y81"/>
    <mergeCell ref="Z81:AD81"/>
    <mergeCell ref="A111:V111"/>
    <mergeCell ref="A89:F89"/>
    <mergeCell ref="A91:F91"/>
    <mergeCell ref="G91:Y91"/>
    <mergeCell ref="G86:Y86"/>
    <mergeCell ref="AE81:AN81"/>
    <mergeCell ref="A87:F87"/>
    <mergeCell ref="Z87:AD87"/>
    <mergeCell ref="A85:F85"/>
    <mergeCell ref="Z85:AD85"/>
    <mergeCell ref="A86:F86"/>
    <mergeCell ref="AE82:AN82"/>
    <mergeCell ref="AE86:AN86"/>
    <mergeCell ref="A84:F84"/>
    <mergeCell ref="AE85:AN85"/>
    <mergeCell ref="AO4:BL4"/>
    <mergeCell ref="AR63:AY63"/>
    <mergeCell ref="AO81:AV81"/>
    <mergeCell ref="BE82:BL82"/>
    <mergeCell ref="AO78:AV78"/>
    <mergeCell ref="AW82:BD82"/>
    <mergeCell ref="BE81:BL81"/>
    <mergeCell ref="BE78:BL78"/>
    <mergeCell ref="BE76:BL76"/>
    <mergeCell ref="BE77:BL77"/>
    <mergeCell ref="A79:F79"/>
    <mergeCell ref="AE75:AN75"/>
    <mergeCell ref="AO75:AV75"/>
    <mergeCell ref="AW75:BD75"/>
    <mergeCell ref="AO77:AV77"/>
    <mergeCell ref="AW77:BD77"/>
    <mergeCell ref="AW76:BD76"/>
    <mergeCell ref="AW78:BD78"/>
    <mergeCell ref="A75:F75"/>
    <mergeCell ref="G75:Y75"/>
    <mergeCell ref="AO84:AV84"/>
    <mergeCell ref="G77:Y77"/>
    <mergeCell ref="G76:Y76"/>
    <mergeCell ref="Z76:AD76"/>
    <mergeCell ref="AE76:AN76"/>
    <mergeCell ref="AO76:AV76"/>
    <mergeCell ref="G79:Y79"/>
    <mergeCell ref="Z79:AD79"/>
    <mergeCell ref="AO79:AV79"/>
    <mergeCell ref="AO82:AV82"/>
    <mergeCell ref="AW86:BD86"/>
    <mergeCell ref="AW84:BD84"/>
    <mergeCell ref="AW83:BD83"/>
    <mergeCell ref="BE75:BL75"/>
    <mergeCell ref="BE84:BL84"/>
    <mergeCell ref="BE83:BL83"/>
    <mergeCell ref="A74:F74"/>
    <mergeCell ref="G74:Y74"/>
    <mergeCell ref="Z74:AD74"/>
    <mergeCell ref="AE74:AN74"/>
    <mergeCell ref="AO74:AV74"/>
    <mergeCell ref="AW74:BD74"/>
    <mergeCell ref="Z75:AD75"/>
    <mergeCell ref="A76:F76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35:BL35"/>
    <mergeCell ref="G39:BL39"/>
    <mergeCell ref="A41:F41"/>
    <mergeCell ref="A38:F38"/>
    <mergeCell ref="G38:BL38"/>
    <mergeCell ref="A39:F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W67:BD67"/>
    <mergeCell ref="AO67:AV67"/>
    <mergeCell ref="AE67:AN67"/>
    <mergeCell ref="A67:F67"/>
    <mergeCell ref="AO108:BG108"/>
    <mergeCell ref="AO68:AV68"/>
    <mergeCell ref="Z68:AD68"/>
    <mergeCell ref="AE68:AN68"/>
    <mergeCell ref="AE69:AN69"/>
    <mergeCell ref="BE70:BL70"/>
    <mergeCell ref="Z71:AD71"/>
    <mergeCell ref="AE71:AN71"/>
    <mergeCell ref="A108:V108"/>
    <mergeCell ref="W109:AM109"/>
    <mergeCell ref="A93:F93"/>
    <mergeCell ref="G93:Y93"/>
    <mergeCell ref="AE97:AN97"/>
    <mergeCell ref="AE72:AN72"/>
    <mergeCell ref="G88:Y88"/>
    <mergeCell ref="Z88:AD88"/>
    <mergeCell ref="A45:AZ45"/>
    <mergeCell ref="A49:C49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A68:F68"/>
    <mergeCell ref="A69:F69"/>
    <mergeCell ref="Z69:AD69"/>
    <mergeCell ref="D64:AA64"/>
    <mergeCell ref="AB64:AI64"/>
    <mergeCell ref="G70:AN70"/>
    <mergeCell ref="G71:Y71"/>
    <mergeCell ref="A110:F110"/>
    <mergeCell ref="A71:F71"/>
    <mergeCell ref="AS53:AZ53"/>
    <mergeCell ref="A53:C53"/>
    <mergeCell ref="AB58:AI59"/>
    <mergeCell ref="D53:AB53"/>
    <mergeCell ref="A58:C59"/>
    <mergeCell ref="D60:AA60"/>
    <mergeCell ref="AB60:AI60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3:AJ53"/>
    <mergeCell ref="AO93:AV93"/>
    <mergeCell ref="AW93:BD93"/>
    <mergeCell ref="AJ61:AQ61"/>
    <mergeCell ref="A57:AY57"/>
    <mergeCell ref="AC51:AJ51"/>
    <mergeCell ref="AO70:AV70"/>
    <mergeCell ref="G69:Y69"/>
    <mergeCell ref="AR61:AY61"/>
    <mergeCell ref="A66:BL66"/>
    <mergeCell ref="AK53:AR53"/>
    <mergeCell ref="BE93:BL93"/>
    <mergeCell ref="A94:F94"/>
    <mergeCell ref="G94:Y94"/>
    <mergeCell ref="Z94:AD94"/>
    <mergeCell ref="AE94:AN94"/>
    <mergeCell ref="AO94:AV94"/>
    <mergeCell ref="Z93:AD93"/>
    <mergeCell ref="AW94:BD94"/>
    <mergeCell ref="BE94:BL94"/>
    <mergeCell ref="AE93:AN93"/>
    <mergeCell ref="BE96:BL96"/>
    <mergeCell ref="A95:F95"/>
    <mergeCell ref="G95:AD95"/>
    <mergeCell ref="AE95:AN95"/>
    <mergeCell ref="AO95:AV95"/>
    <mergeCell ref="AW95:BD95"/>
    <mergeCell ref="BE95:BL95"/>
    <mergeCell ref="AO97:AV97"/>
    <mergeCell ref="AW97:BD97"/>
    <mergeCell ref="Z96:AD96"/>
    <mergeCell ref="AE96:AN96"/>
    <mergeCell ref="AO96:AV96"/>
    <mergeCell ref="AW96:BD96"/>
    <mergeCell ref="BE97:BL97"/>
    <mergeCell ref="A96:F96"/>
    <mergeCell ref="G96:Y96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BE100:BL100"/>
    <mergeCell ref="A99:F99"/>
    <mergeCell ref="G99:Y99"/>
    <mergeCell ref="Z99:AD99"/>
    <mergeCell ref="AE99:AN99"/>
    <mergeCell ref="AO99:AV99"/>
    <mergeCell ref="A101:F101"/>
    <mergeCell ref="G101:Y101"/>
    <mergeCell ref="A100:F100"/>
    <mergeCell ref="G100:Y100"/>
    <mergeCell ref="Z101:AD101"/>
    <mergeCell ref="A102:F102"/>
    <mergeCell ref="G102:Y102"/>
    <mergeCell ref="Z102:AD102"/>
    <mergeCell ref="AE102:AN102"/>
    <mergeCell ref="A103:F103"/>
    <mergeCell ref="G103:Y103"/>
    <mergeCell ref="Z103:AD103"/>
    <mergeCell ref="AE103:AN103"/>
    <mergeCell ref="BE105:BL105"/>
    <mergeCell ref="G105:Y105"/>
    <mergeCell ref="A105:F105"/>
    <mergeCell ref="Z105:AD105"/>
    <mergeCell ref="AE105:AN105"/>
    <mergeCell ref="AO105:AV105"/>
    <mergeCell ref="AW105:BD105"/>
    <mergeCell ref="A97:F97"/>
    <mergeCell ref="G97:Y97"/>
    <mergeCell ref="Z97:AD97"/>
    <mergeCell ref="BE104:BL104"/>
    <mergeCell ref="A104:F104"/>
    <mergeCell ref="AE104:AN104"/>
    <mergeCell ref="AO104:AV104"/>
    <mergeCell ref="AW104:BD104"/>
    <mergeCell ref="BE102:BL102"/>
    <mergeCell ref="BE103:BL103"/>
    <mergeCell ref="AE101:AN101"/>
    <mergeCell ref="AO101:AV101"/>
    <mergeCell ref="G104:Y104"/>
    <mergeCell ref="Z104:AD104"/>
    <mergeCell ref="BE101:BL101"/>
    <mergeCell ref="AO102:AV102"/>
    <mergeCell ref="AW102:BD102"/>
    <mergeCell ref="AW101:BD101"/>
    <mergeCell ref="AO103:AV103"/>
    <mergeCell ref="AW103:BD103"/>
  </mergeCells>
  <phoneticPr fontId="0" type="noConversion"/>
  <conditionalFormatting sqref="G79 G76:G77 G86:L87 G89:L89 G91:L105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05">
    <cfRule type="cellIs" dxfId="8" priority="18" stopIfTrue="1" operator="equal">
      <formula>0</formula>
    </cfRule>
  </conditionalFormatting>
  <conditionalFormatting sqref="G101:L101 G90:L90 G96:L96 G91:G105 G89 G88:L88 G87 G84:L84 G85 G78:L78 H75:L75 G74:G75 G72:L73">
    <cfRule type="cellIs" dxfId="7" priority="20" stopIfTrue="1" operator="equal">
      <formula>#REF!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41" max="64" man="1"/>
    <brk id="77" max="64" man="1"/>
    <brk id="10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2024-08-16T11:40:53Z</cp:lastPrinted>
  <dcterms:created xsi:type="dcterms:W3CDTF">2016-08-15T09:54:21Z</dcterms:created>
  <dcterms:modified xsi:type="dcterms:W3CDTF">2024-08-23T09:36:52Z</dcterms:modified>
</cp:coreProperties>
</file>