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Жовтень\3010\Паспорти транспорт\"/>
    </mc:Choice>
  </mc:AlternateContent>
  <bookViews>
    <workbookView xWindow="0" yWindow="0" windowWidth="28800" windowHeight="10635"/>
  </bookViews>
  <sheets>
    <sheet name="1917426" sheetId="13" r:id="rId1"/>
  </sheets>
  <definedNames>
    <definedName name="_xlnm.Print_Area" localSheetId="0">'1917426'!$A$1:$G$142</definedName>
  </definedNames>
  <calcPr calcId="152511"/>
</workbook>
</file>

<file path=xl/calcChain.xml><?xml version="1.0" encoding="utf-8"?>
<calcChain xmlns="http://schemas.openxmlformats.org/spreadsheetml/2006/main">
  <c r="E126" i="13" l="1"/>
  <c r="G126" i="13"/>
  <c r="C51" i="13"/>
  <c r="E51" i="13"/>
  <c r="F140" i="13"/>
  <c r="G132" i="13"/>
  <c r="G128" i="13"/>
  <c r="G123" i="13"/>
  <c r="E121" i="13"/>
  <c r="G121" i="13"/>
  <c r="G117" i="13"/>
  <c r="C50" i="13"/>
  <c r="E50" i="13"/>
  <c r="G114" i="13"/>
  <c r="G110" i="13"/>
  <c r="G107" i="13"/>
  <c r="G103" i="13"/>
  <c r="G100" i="13"/>
  <c r="E98" i="13"/>
  <c r="G98" i="13"/>
  <c r="G96" i="13"/>
  <c r="G94" i="13"/>
  <c r="G91" i="13"/>
  <c r="G88" i="13"/>
  <c r="E88" i="13"/>
  <c r="G85" i="13"/>
  <c r="G84" i="13"/>
  <c r="G79" i="13"/>
  <c r="G78" i="13"/>
  <c r="G77" i="13"/>
  <c r="G71" i="13"/>
  <c r="G70" i="13"/>
  <c r="G69" i="13"/>
  <c r="G68" i="13"/>
  <c r="C58" i="13"/>
  <c r="D52" i="13"/>
  <c r="E49" i="13"/>
  <c r="C49" i="13"/>
  <c r="E48" i="13"/>
  <c r="C48" i="13"/>
  <c r="E47" i="13"/>
  <c r="C47" i="13"/>
  <c r="E46" i="13"/>
  <c r="C46" i="13"/>
  <c r="E45" i="13"/>
  <c r="E52" i="13"/>
  <c r="C59" i="13"/>
  <c r="E59" i="13"/>
  <c r="E130" i="13"/>
  <c r="G130" i="13"/>
  <c r="C52" i="13"/>
  <c r="E58" i="13"/>
  <c r="E60" i="13"/>
  <c r="C60" i="13"/>
</calcChain>
</file>

<file path=xl/sharedStrings.xml><?xml version="1.0" encoding="utf-8"?>
<sst xmlns="http://schemas.openxmlformats.org/spreadsheetml/2006/main" count="230" uniqueCount="124">
  <si>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</si>
  <si>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</si>
  <si>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</si>
  <si>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</si>
  <si>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</si>
  <si>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</si>
  <si>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</si>
  <si>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</si>
  <si>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</si>
  <si>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</si>
  <si>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</si>
  <si>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</si>
  <si>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</si>
  <si>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</si>
  <si>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</si>
  <si>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</si>
  <si>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</si>
  <si>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</si>
  <si>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</si>
  <si>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</si>
  <si>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</si>
  <si>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</si>
  <si>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</si>
  <si>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</si>
  <si>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</si>
  <si>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</si>
  <si>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</si>
  <si>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</si>
  <si>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</si>
  <si>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</si>
  <si>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</si>
  <si>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</si>
  <si>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</si>
  <si>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</si>
  <si>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</si>
  <si>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</si>
  <si>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</si>
  <si>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</si>
  <si>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</si>
  <si>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</si>
  <si>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</si>
  <si>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</si>
  <si>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</si>
  <si>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</si>
  <si>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</si>
  <si>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 Управління транспорту та зв'язку Хмельницької міської ради</t>
  </si>
  <si>
    <t>Управління транспорту та зв'язку Хмельницької міської ради</t>
  </si>
  <si>
    <t xml:space="preserve">Завдання бюджетної програми.     </t>
  </si>
  <si>
    <t>Фінансове управління Хмельницької міської ради</t>
  </si>
  <si>
    <t>Начальник фінансового управління</t>
  </si>
  <si>
    <t>грн</t>
  </si>
  <si>
    <t>рішення сесії міської ради</t>
  </si>
  <si>
    <t>од.</t>
  </si>
  <si>
    <t>%</t>
  </si>
  <si>
    <t>розрахунково</t>
  </si>
  <si>
    <t xml:space="preserve">Мета бюджетної програми:     </t>
  </si>
  <si>
    <t>Придбання ХКП"Електротранс" тролейбусів у лізинг.</t>
  </si>
  <si>
    <t>Придбання ХКП"Електротранс"  тролейбусів у лізинг</t>
  </si>
  <si>
    <t>обсяг видатків на придбання тролейбусів у лізинг в поточному році</t>
  </si>
  <si>
    <t>загальний обсяг видатків на придбання тролейбусів, в т.ч.:</t>
  </si>
  <si>
    <t>тролейбуси базової комплектації (низькопольні)</t>
  </si>
  <si>
    <t>тролейбуси з автономним ходом</t>
  </si>
  <si>
    <t>кількість тролейбусів, що планується придбати у лізинг, вт.ч.:</t>
  </si>
  <si>
    <t>відсоток забезпеченості фінансовим ресурсом на придбання тролейбусів відповідно до загальної суми на придбання тролейбусів</t>
  </si>
  <si>
    <t>середня вартість придбання 1 тролейбуса базової комплектації</t>
  </si>
  <si>
    <t>середня вартість придбання 1 тролейбуса з автономним ходом</t>
  </si>
  <si>
    <t>розрахунок очікуваної потреби в коштах на придбання тролейбусів</t>
  </si>
  <si>
    <t xml:space="preserve">              7426                                 0455                             Інші заходи у сфері електротранспорту</t>
  </si>
  <si>
    <t>Завдання 1. Придбання ХКП"Електротранс" тролейбусів у лізинг</t>
  </si>
  <si>
    <t>Забезпечення безперебійної роботи громадського  транспорту Хмельницької міської територіальної громади, створення сприятливих умов для перевезення мешканців громади</t>
  </si>
  <si>
    <t>видатки на оплату за надання транспортних послуг з перевезень електричним транспортом</t>
  </si>
  <si>
    <t>розрахунок</t>
  </si>
  <si>
    <t xml:space="preserve">загальна вартість наданих транспортних послуг </t>
  </si>
  <si>
    <t>розрахунок, договір</t>
  </si>
  <si>
    <t xml:space="preserve">обсяг транспортних послуг з перевезень електротранспортом </t>
  </si>
  <si>
    <t>км</t>
  </si>
  <si>
    <t>середня вартість 1-го км перевезень пасажирів електричним транспортом</t>
  </si>
  <si>
    <t xml:space="preserve">Оплата за надання транспортних послуг з перевезення пасажирів електричним транспортом </t>
  </si>
  <si>
    <t>Оплата за надання транспортних послуг з перевезення пасажирів електричним транспортом.</t>
  </si>
  <si>
    <t>Оплата за надання транспортних послуг з перевезення пасажирів електричним транспортом</t>
  </si>
  <si>
    <t>Програма розвитку та вдосконалення міського пасажирського транспорту міста Хмельницького на 2019 - 2023 роки</t>
  </si>
  <si>
    <t>відсоток оновлення тролейбусів терміном експлуатації до 6 років до загальної кількості тролейбусів на підприємстві</t>
  </si>
  <si>
    <r>
      <t>Дата погодження</t>
    </r>
    <r>
      <rPr>
        <sz val="11"/>
        <color indexed="8"/>
        <rFont val="Times New Roman"/>
        <family val="1"/>
        <charset val="204"/>
      </rPr>
      <t xml:space="preserve">  </t>
    </r>
    <r>
      <rPr>
        <u/>
        <sz val="11"/>
        <color indexed="8"/>
        <rFont val="Times New Roman"/>
        <family val="1"/>
        <charset val="204"/>
      </rPr>
      <t xml:space="preserve"> </t>
    </r>
  </si>
  <si>
    <t>Надання поворотної фінансової допомоги Хмельницькому комунальному підприємству "Електротранс"</t>
  </si>
  <si>
    <t>Поворотна фінансова допомога для Хмельницького комунального підприємства "Електротранс"</t>
  </si>
  <si>
    <t>Завдання 3. Поворотна фінансова допомога для Хмельницького комунального підприємства "Електротранс"</t>
  </si>
  <si>
    <t>обсяг видатків</t>
  </si>
  <si>
    <t>кількість підприємств, яким надається поворотна фінансова допомога</t>
  </si>
  <si>
    <t>звернення підприємства</t>
  </si>
  <si>
    <t>відсоток відшкодування до понесених витрат</t>
  </si>
  <si>
    <t xml:space="preserve">Завдання 1. Оплата за надання транспортних послуг з перевезення пасажирів електричним транспортом </t>
  </si>
  <si>
    <t>Сергій ЯМЧУК</t>
  </si>
  <si>
    <t>(Власне ім'я, ПРІЗВИЩЕ)</t>
  </si>
  <si>
    <t>Придбання матеріалів для ремонту електромереж (контактної мережі) ХКП "Електротранс"</t>
  </si>
  <si>
    <t>лист-звернення підприємства, рішення сесії міської ради</t>
  </si>
  <si>
    <t>довжина контактної мережі, яка ремонтується</t>
  </si>
  <si>
    <t>середні витрати на ремонт 1 км контактної мережі</t>
  </si>
  <si>
    <t>лист-звернення підприємства</t>
  </si>
  <si>
    <t>Костянтин КОСТИК</t>
  </si>
  <si>
    <t>Завдання 2. Придбання матеріалів для ремонту електромереж (контактної мережі) ХКП "Електротранс"</t>
  </si>
  <si>
    <t>відсоток виконання робіт з ремонту контактної мережі до запланованого обсягу</t>
  </si>
  <si>
    <t>обсяг видатків (оплата електроенергії)</t>
  </si>
  <si>
    <t xml:space="preserve">обсяг видатків </t>
  </si>
  <si>
    <t>кількість підприємств, яким надається кошти на оплату за надані уповноваженими агентами послуги, відповідно до умов кредитного договору між ХКП "Електротранс" та Європейським банком реконструкції та розвитку, в рамках інвестиційного проекту "Модернизація громадського тролейбусного транспорту у м.Хмельницький"</t>
  </si>
  <si>
    <t>Завдання 4. Оплата за надані уповноваженими агентами послуги, відповідно до умов кредитного договору між ХКП "Електротранс" та Європейським банком реконструкції та розвитку, в рамках інвестиційного проекту "Модернизація громадського тролейбусного транспорту у м.Хмельницький".</t>
  </si>
  <si>
    <t>Оплата за надані уповноваженими агентами послуги, відповідно до умов кредитного договору між ХКП "Електротранс" та Європейським банком реконструкції та розвитку, в рамках інвестиційного проекту "Модернізація громадського тролейбусного транспорту у м.Хмельницький"</t>
  </si>
  <si>
    <t>Відшкодування витрат ХКП "Електротранс" на одноразову комісію за надання кредиту в межах виконання Кредитного договору укладеного з Європейським банком реконструкції та розвитку в рамках проекту «Модернізація громадського тролейбусного транспорту у м. Хмельницький» (операційний номер 53100 від 21.04.2023)</t>
  </si>
  <si>
    <t>Завдання 5. Відшкодування витрат ХКП "Електротранс" на одноразову комісію за надання кредиту в межах виконання Кредитного договору укладеного з Європейським банком реконструкції та розвитку в рамках проекту «Модернізація громадського тролейбусного транспорту у м. Хмельницький» (операційний номер 53100 від 21.04.2023)</t>
  </si>
  <si>
    <t>кількість здійснених платежів, які пов'язані з проплатою одноразової комісії за надання кредиту в межах виконання Кредитного договору укладеного з Європейським банком реконструкції та розвитку в рамках проекту «Модернізація громадського тролейбусного транспорту у м. Хмельницький» (операційний номер 53100 від 21.04.2023) (в т.ч. комісія за переказ та комісія за обмін)</t>
  </si>
  <si>
    <t>витрати на оплату одноразової комісії за надання кредиту в межах виконання Кредитного договору укладеного з Європейським банком реконструкції та розвитку в рамках проекту «Модернізація громадського тролейбусного транспорту у м. Хмельницький» (операційний номер 53100 від 21.04.2023)</t>
  </si>
  <si>
    <t>лист - звернення підприємства</t>
  </si>
  <si>
    <t>бюджетної програми місцевого бюджету на 2024 рік</t>
  </si>
  <si>
    <t>Обслуговування кредиту Європейського банку реконструкції та розвитку (сплата відсотків за користування залученими коштами)  для реалізації проекту «Модернізація громадського тролейбусного транспорту у м. Хмельницький»</t>
  </si>
  <si>
    <t>Завдання 2. Обслуговування кредиту Європейського банку реконструкції та розвитку (сплата відсотків за користування залученими коштами)  для реалізації проекту «Модернізація громадського тролейбусного транспорту у м. Хмельницький»</t>
  </si>
  <si>
    <t>кількість здійснених платежів, які пов'язані з обслуговуванням кредиту Європейського банку реконструкції та розвитку (сплата відсотків за користування залученими коштами)  для реалізації проекту «Модернізація громадського тролейбусного транспорту у м. Хмельницький»</t>
  </si>
  <si>
    <t xml:space="preserve">середні витрати </t>
  </si>
  <si>
    <t xml:space="preserve">Забезпечення надійної та безперебійної роботи громадського транспорту Хмельницької міської територіальної громади, створення сприятливих умов для перевезення мешканців громади. </t>
  </si>
  <si>
    <t>обсяг транспортних послуг з перевезень електротранспортом</t>
  </si>
  <si>
    <t>вартість 1-го км перевезень пасажирів електричним транспортом</t>
  </si>
  <si>
    <t>Програма розвитку  електротранспорту  Хмельницької міської територіальної громади на 2021 - 2025 роки (із внесеними змінами)</t>
  </si>
  <si>
    <t>Підстави для виконання бюджетної програми: Конституція України, Бюджетний кодекс України, Закон України "Про Державний бюджет України на 2024 рік", Закон України "Про місцеве самоврядування в Україні",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бюджетів", Наказ Міністерства фінансів України від 26.08.2014 №836 "Правила складання паспортів бюджетних програм місцевих бюджетів та звітів про їх виконання із змінами, Програма розвитку  електротранспорту  Хмельницької міської територіальної громади на 2021 - 2025 роки, затверджена рішенням третьої сесії Хмельницької міської ради від 14.01.2021 №1, рішення позачергової тридцять шостої сесії Хмельницької міської ради №15 від 21.12.2023 "Про бюджет Хмельницької міської територіальної громади на 2024 рік",  рішення сорок п'ятої сесії Хмельницької міської ради № 3 від 17.10.2024 "Про внесення змін в бюджет Хмельницької міської територіальної громади на 2024 рік".</t>
  </si>
  <si>
    <r>
      <t xml:space="preserve">Обсяг бюджетних призначень / бюджетних асигнувань - </t>
    </r>
    <r>
      <rPr>
        <u/>
        <sz val="11"/>
        <color indexed="8"/>
        <rFont val="Times New Roman"/>
        <family val="1"/>
        <charset val="204"/>
      </rPr>
      <t>154 658 525,00</t>
    </r>
    <r>
      <rPr>
        <sz val="11"/>
        <color indexed="8"/>
        <rFont val="Times New Roman"/>
        <family val="1"/>
        <charset val="204"/>
      </rPr>
      <t xml:space="preserve"> гривень, у тому числі загального фонду - </t>
    </r>
    <r>
      <rPr>
        <u/>
        <sz val="11"/>
        <color indexed="8"/>
        <rFont val="Times New Roman"/>
        <family val="1"/>
        <charset val="204"/>
      </rPr>
      <t xml:space="preserve">154 658 525,00 </t>
    </r>
    <r>
      <rPr>
        <sz val="11"/>
        <color indexed="8"/>
        <rFont val="Times New Roman"/>
        <family val="1"/>
        <charset val="204"/>
      </rPr>
      <t xml:space="preserve"> гривень та спеціального фонду - </t>
    </r>
    <r>
      <rPr>
        <u/>
        <sz val="11"/>
        <color indexed="8"/>
        <rFont val="Times New Roman"/>
        <family val="1"/>
        <charset val="204"/>
      </rPr>
      <t xml:space="preserve">0,00 </t>
    </r>
    <r>
      <rPr>
        <sz val="11"/>
        <color indexed="8"/>
        <rFont val="Times New Roman"/>
        <family val="1"/>
        <charset val="204"/>
      </rPr>
      <t xml:space="preserve"> гривень.</t>
    </r>
  </si>
  <si>
    <t>Начальник управління транспорту та зв'язку Хмельницької міської ради</t>
  </si>
  <si>
    <r>
      <t>___</t>
    </r>
    <r>
      <rPr>
        <u/>
        <sz val="11"/>
        <color indexed="8"/>
        <rFont val="Times New Roman"/>
        <family val="1"/>
        <charset val="204"/>
      </rPr>
      <t>від 28.10.2024 р.</t>
    </r>
    <r>
      <rPr>
        <sz val="11"/>
        <color indexed="8"/>
        <rFont val="Times New Roman"/>
        <family val="1"/>
        <charset val="204"/>
      </rPr>
      <t>______№_</t>
    </r>
    <r>
      <rPr>
        <u/>
        <sz val="11"/>
        <color indexed="8"/>
        <rFont val="Times New Roman"/>
        <family val="1"/>
        <charset val="204"/>
      </rPr>
      <t>_146</t>
    </r>
    <r>
      <rPr>
        <sz val="11"/>
        <color indexed="8"/>
        <rFont val="Times New Roman"/>
        <family val="1"/>
        <charset val="204"/>
      </rPr>
      <t>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</si>
</sst>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0.5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Border="1" applyAlignment="1"/>
    <xf numFmtId="0" fontId="6" fillId="0" borderId="0" xfId="0" applyFont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/>
    </xf>
    <xf numFmtId="0" fontId="7" fillId="0" borderId="0" xfId="0" applyFont="1" applyBorder="1"/>
    <xf numFmtId="0" fontId="9" fillId="0" borderId="1" xfId="0" applyFont="1" applyBorder="1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wrapText="1"/>
    </xf>
    <xf numFmtId="4" fontId="12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0" fillId="0" borderId="0" xfId="0" applyAlignment="1">
      <alignment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vertical="top" wrapText="1"/>
    </xf>
    <xf numFmtId="0" fontId="12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/>
    </xf>
    <xf numFmtId="0" fontId="0" fillId="0" borderId="3" xfId="0" applyBorder="1" applyAlignment="1">
      <alignment wrapText="1"/>
    </xf>
    <xf numFmtId="0" fontId="9" fillId="0" borderId="0" xfId="0" applyFont="1" applyAlignment="1">
      <alignment horizontal="center" vertical="top" wrapText="1"/>
    </xf>
    <xf numFmtId="0" fontId="7" fillId="0" borderId="3" xfId="0" applyFont="1" applyBorder="1" applyAlignment="1">
      <alignment horizontal="left" wrapText="1"/>
    </xf>
    <xf numFmtId="0" fontId="0" fillId="0" borderId="3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2" fillId="0" borderId="2" xfId="0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12" fillId="0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right"/>
    </xf>
    <xf numFmtId="0" fontId="12" fillId="0" borderId="2" xfId="0" applyFont="1" applyFill="1" applyBorder="1" applyAlignment="1">
      <alignment horizontal="center" vertical="top" wrapText="1"/>
    </xf>
    <xf numFmtId="0" fontId="14" fillId="0" borderId="0" xfId="0" applyFont="1" applyFill="1"/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2"/>
  <sheetViews>
    <sheetView tabSelected="1" view="pageBreakPreview" topLeftCell="A26" zoomScaleNormal="100" zoomScaleSheetLayoutView="100" workbookViewId="0">
      <selection activeCell="J46" sqref="J46"/>
    </sheetView>
  </sheetViews>
  <sheetFormatPr defaultColWidth="21.5703125" defaultRowHeight="15" x14ac:dyDescent="0.25"/>
  <cols>
    <col min="1" max="1" width="4.28515625" style="2" customWidth="1"/>
    <col min="2" max="2" width="33.5703125" style="2" customWidth="1"/>
    <col min="3" max="3" width="22" style="2" customWidth="1"/>
    <col min="4" max="4" width="25.5703125" style="2" customWidth="1"/>
    <col min="5" max="5" width="21.42578125" style="2" customWidth="1"/>
    <col min="6" max="6" width="18" style="2" customWidth="1"/>
    <col min="7" max="7" width="17.140625" style="2" customWidth="1"/>
    <col min="8" max="38" width="10.28515625" style="2" customWidth="1"/>
    <col min="39" max="16384" width="21.5703125" style="2"/>
  </cols>
  <sheetData>
    <row r="1" spans="1:16" x14ac:dyDescent="0.25">
      <c r="F1" s="43" t="s">
        <v>35</v>
      </c>
      <c r="G1" s="44"/>
    </row>
    <row r="2" spans="1:16" x14ac:dyDescent="0.25">
      <c r="F2" s="44"/>
      <c r="G2" s="44"/>
    </row>
    <row r="3" spans="1:16" ht="32.25" customHeight="1" x14ac:dyDescent="0.25">
      <c r="F3" s="44"/>
      <c r="G3" s="44"/>
    </row>
    <row r="4" spans="1:16" ht="15.75" x14ac:dyDescent="0.25">
      <c r="A4" s="19"/>
      <c r="E4" s="19" t="s">
        <v>0</v>
      </c>
    </row>
    <row r="5" spans="1:16" ht="15.75" x14ac:dyDescent="0.25">
      <c r="A5" s="19"/>
      <c r="E5" s="45" t="s">
        <v>1</v>
      </c>
      <c r="F5" s="45"/>
      <c r="G5" s="45"/>
    </row>
    <row r="6" spans="1:16" ht="15.75" x14ac:dyDescent="0.25">
      <c r="A6" s="19"/>
      <c r="B6" s="19"/>
      <c r="E6" s="46" t="s">
        <v>45</v>
      </c>
      <c r="F6" s="46"/>
      <c r="G6" s="46"/>
    </row>
    <row r="7" spans="1:16" ht="15.75" customHeight="1" x14ac:dyDescent="0.25">
      <c r="A7" s="19"/>
      <c r="E7" s="47" t="s">
        <v>2</v>
      </c>
      <c r="F7" s="47"/>
      <c r="G7" s="47"/>
    </row>
    <row r="8" spans="1:16" ht="15.75" customHeight="1" x14ac:dyDescent="0.25">
      <c r="A8" s="19"/>
      <c r="B8" s="19"/>
      <c r="E8" s="48" t="s">
        <v>123</v>
      </c>
      <c r="F8" s="48"/>
      <c r="G8" s="48"/>
    </row>
    <row r="9" spans="1:16" ht="14.25" customHeight="1" x14ac:dyDescent="0.25">
      <c r="A9" s="19"/>
      <c r="E9" s="49"/>
      <c r="F9" s="49"/>
      <c r="G9" s="49"/>
    </row>
    <row r="10" spans="1:16" ht="6.75" customHeight="1" x14ac:dyDescent="0.25"/>
    <row r="11" spans="1:16" ht="15.75" x14ac:dyDescent="0.25">
      <c r="A11" s="50" t="s">
        <v>3</v>
      </c>
      <c r="B11" s="50"/>
      <c r="C11" s="50"/>
      <c r="D11" s="50"/>
      <c r="E11" s="50"/>
      <c r="F11" s="50"/>
      <c r="G11" s="50"/>
    </row>
    <row r="12" spans="1:16" ht="15.75" x14ac:dyDescent="0.25">
      <c r="A12" s="50" t="s">
        <v>111</v>
      </c>
      <c r="B12" s="50"/>
      <c r="C12" s="50"/>
      <c r="D12" s="50"/>
      <c r="E12" s="50"/>
      <c r="F12" s="50"/>
      <c r="G12" s="50"/>
    </row>
    <row r="14" spans="1:16" ht="23.25" customHeight="1" x14ac:dyDescent="0.25">
      <c r="A14" s="28" t="s">
        <v>36</v>
      </c>
      <c r="B14" s="36">
        <v>1900000</v>
      </c>
      <c r="C14" s="51" t="s">
        <v>46</v>
      </c>
      <c r="D14" s="52"/>
      <c r="E14" s="52"/>
      <c r="F14" s="52"/>
      <c r="G14" s="36">
        <v>26572159</v>
      </c>
      <c r="H14" s="9"/>
      <c r="I14" s="9"/>
      <c r="J14" s="9"/>
      <c r="K14" s="9"/>
      <c r="L14" s="53"/>
      <c r="M14" s="53"/>
      <c r="N14" s="9"/>
      <c r="O14" s="53"/>
      <c r="P14" s="53"/>
    </row>
    <row r="15" spans="1:16" ht="25.5" customHeight="1" x14ac:dyDescent="0.25">
      <c r="A15" s="37"/>
      <c r="B15" s="39" t="s">
        <v>40</v>
      </c>
      <c r="C15" s="39"/>
      <c r="D15" s="54" t="s">
        <v>2</v>
      </c>
      <c r="E15" s="54"/>
      <c r="F15" s="7"/>
      <c r="G15" s="14" t="s">
        <v>37</v>
      </c>
      <c r="H15" s="12"/>
      <c r="I15" s="55"/>
      <c r="J15" s="55"/>
      <c r="K15" s="55"/>
      <c r="L15" s="56"/>
      <c r="M15" s="56"/>
      <c r="N15" s="10"/>
      <c r="O15" s="57"/>
      <c r="P15" s="57"/>
    </row>
    <row r="16" spans="1:16" ht="18" customHeight="1" x14ac:dyDescent="0.25">
      <c r="A16" s="29" t="s">
        <v>38</v>
      </c>
      <c r="B16" s="36">
        <v>1910000</v>
      </c>
      <c r="C16" s="51" t="s">
        <v>46</v>
      </c>
      <c r="D16" s="58"/>
      <c r="E16" s="58"/>
      <c r="F16" s="58"/>
      <c r="G16" s="36">
        <v>26572159</v>
      </c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24" customHeight="1" x14ac:dyDescent="0.25">
      <c r="A17" s="37"/>
      <c r="B17" s="39" t="s">
        <v>40</v>
      </c>
      <c r="C17" s="39"/>
      <c r="D17" s="59" t="s">
        <v>29</v>
      </c>
      <c r="E17" s="59"/>
      <c r="F17" s="7"/>
      <c r="G17" s="14" t="s">
        <v>37</v>
      </c>
      <c r="H17" s="12"/>
      <c r="I17" s="55"/>
      <c r="J17" s="55"/>
      <c r="K17" s="55"/>
      <c r="L17" s="55"/>
      <c r="M17" s="55"/>
      <c r="N17" s="10"/>
      <c r="O17" s="57"/>
      <c r="P17" s="57"/>
    </row>
    <row r="18" spans="1:16" ht="16.5" customHeight="1" x14ac:dyDescent="0.25">
      <c r="A18" s="20" t="s">
        <v>39</v>
      </c>
      <c r="B18" s="36">
        <v>1917426</v>
      </c>
      <c r="C18" s="60" t="s">
        <v>67</v>
      </c>
      <c r="D18" s="60"/>
      <c r="E18" s="60"/>
      <c r="F18" s="61"/>
      <c r="G18" s="36">
        <v>2256400000</v>
      </c>
      <c r="H18" s="38"/>
      <c r="I18" s="8"/>
      <c r="J18" s="38"/>
      <c r="K18" s="62"/>
      <c r="L18" s="62"/>
      <c r="M18" s="62"/>
      <c r="N18" s="62"/>
      <c r="O18" s="62"/>
      <c r="P18" s="38"/>
    </row>
    <row r="19" spans="1:16" ht="45.75" customHeight="1" x14ac:dyDescent="0.25">
      <c r="B19" s="37" t="s">
        <v>40</v>
      </c>
      <c r="C19" s="39" t="s">
        <v>41</v>
      </c>
      <c r="D19" s="7" t="s">
        <v>42</v>
      </c>
      <c r="E19" s="63" t="s">
        <v>43</v>
      </c>
      <c r="F19" s="63"/>
      <c r="G19" s="39" t="s">
        <v>44</v>
      </c>
      <c r="H19" s="13"/>
      <c r="I19" s="37"/>
      <c r="J19" s="37"/>
      <c r="K19" s="55"/>
      <c r="L19" s="55"/>
      <c r="M19" s="55"/>
      <c r="N19" s="55"/>
      <c r="O19" s="55"/>
      <c r="P19" s="10"/>
    </row>
    <row r="20" spans="1:16" ht="39.75" customHeight="1" x14ac:dyDescent="0.25">
      <c r="A20" s="30" t="s">
        <v>4</v>
      </c>
      <c r="B20" s="64" t="s">
        <v>121</v>
      </c>
      <c r="C20" s="64"/>
      <c r="D20" s="64"/>
      <c r="E20" s="64"/>
      <c r="F20" s="64"/>
      <c r="G20" s="64"/>
    </row>
    <row r="21" spans="1:16" ht="105" customHeight="1" x14ac:dyDescent="0.25">
      <c r="A21" s="31" t="s">
        <v>5</v>
      </c>
      <c r="B21" s="65" t="s">
        <v>120</v>
      </c>
      <c r="C21" s="65"/>
      <c r="D21" s="65"/>
      <c r="E21" s="65"/>
      <c r="F21" s="65"/>
      <c r="G21" s="65"/>
    </row>
    <row r="22" spans="1:16" ht="24.75" customHeight="1" x14ac:dyDescent="0.25">
      <c r="A22" s="35" t="s">
        <v>6</v>
      </c>
      <c r="B22" s="49" t="s">
        <v>30</v>
      </c>
      <c r="C22" s="49"/>
      <c r="D22" s="49"/>
      <c r="E22" s="49"/>
      <c r="F22" s="49"/>
      <c r="G22" s="49"/>
    </row>
    <row r="23" spans="1:16" ht="5.25" customHeight="1" x14ac:dyDescent="0.25">
      <c r="A23" s="1"/>
    </row>
    <row r="24" spans="1:16" ht="27.75" customHeight="1" x14ac:dyDescent="0.25">
      <c r="A24" s="41" t="s">
        <v>8</v>
      </c>
      <c r="B24" s="66" t="s">
        <v>31</v>
      </c>
      <c r="C24" s="66"/>
      <c r="D24" s="66"/>
      <c r="E24" s="66"/>
      <c r="F24" s="66"/>
      <c r="G24" s="66"/>
    </row>
    <row r="25" spans="1:16" ht="28.5" customHeight="1" x14ac:dyDescent="0.25">
      <c r="A25" s="42">
        <v>1</v>
      </c>
      <c r="B25" s="67" t="s">
        <v>69</v>
      </c>
      <c r="C25" s="68"/>
      <c r="D25" s="68"/>
      <c r="E25" s="68"/>
      <c r="F25" s="68"/>
      <c r="G25" s="69"/>
    </row>
    <row r="26" spans="1:16" ht="18" customHeight="1" x14ac:dyDescent="0.25">
      <c r="A26" s="42">
        <v>2</v>
      </c>
      <c r="B26" s="67" t="s">
        <v>77</v>
      </c>
      <c r="C26" s="68"/>
      <c r="D26" s="68"/>
      <c r="E26" s="68"/>
      <c r="F26" s="68"/>
      <c r="G26" s="69"/>
    </row>
    <row r="27" spans="1:16" ht="1.5" hidden="1" customHeight="1" x14ac:dyDescent="0.25">
      <c r="A27" s="42">
        <v>3</v>
      </c>
      <c r="B27" s="67" t="s">
        <v>83</v>
      </c>
      <c r="C27" s="68"/>
      <c r="D27" s="68"/>
      <c r="E27" s="68"/>
      <c r="F27" s="68"/>
      <c r="G27" s="69"/>
    </row>
    <row r="28" spans="1:16" ht="15" customHeight="1" x14ac:dyDescent="0.25">
      <c r="A28" s="1"/>
    </row>
    <row r="29" spans="1:16" ht="32.25" customHeight="1" x14ac:dyDescent="0.25">
      <c r="A29" s="32" t="s">
        <v>7</v>
      </c>
      <c r="B29" s="33" t="s">
        <v>55</v>
      </c>
      <c r="C29" s="70" t="s">
        <v>116</v>
      </c>
      <c r="D29" s="71"/>
      <c r="E29" s="71"/>
      <c r="F29" s="71"/>
      <c r="G29" s="23"/>
    </row>
    <row r="30" spans="1:16" ht="17.25" customHeight="1" x14ac:dyDescent="0.25">
      <c r="A30" s="17" t="s">
        <v>10</v>
      </c>
      <c r="B30" s="49" t="s">
        <v>47</v>
      </c>
      <c r="C30" s="49"/>
      <c r="D30" s="49"/>
      <c r="E30" s="49"/>
      <c r="F30" s="49"/>
      <c r="G30" s="49"/>
    </row>
    <row r="31" spans="1:16" ht="8.25" customHeight="1" x14ac:dyDescent="0.25">
      <c r="A31" s="17"/>
      <c r="B31" s="35"/>
      <c r="C31" s="35"/>
      <c r="D31" s="35"/>
      <c r="E31" s="35"/>
      <c r="F31" s="35"/>
      <c r="G31" s="35"/>
    </row>
    <row r="32" spans="1:16" ht="26.25" customHeight="1" x14ac:dyDescent="0.25">
      <c r="A32" s="41" t="s">
        <v>8</v>
      </c>
      <c r="B32" s="66" t="s">
        <v>9</v>
      </c>
      <c r="C32" s="66"/>
      <c r="D32" s="66"/>
      <c r="E32" s="66"/>
      <c r="F32" s="66"/>
      <c r="G32" s="66"/>
    </row>
    <row r="33" spans="1:7" ht="17.25" hidden="1" customHeight="1" x14ac:dyDescent="0.25">
      <c r="A33" s="42"/>
      <c r="B33" s="72" t="s">
        <v>56</v>
      </c>
      <c r="C33" s="72"/>
      <c r="D33" s="72"/>
      <c r="E33" s="72"/>
      <c r="F33" s="72"/>
      <c r="G33" s="72"/>
    </row>
    <row r="34" spans="1:7" ht="18" customHeight="1" x14ac:dyDescent="0.25">
      <c r="A34" s="42">
        <v>1</v>
      </c>
      <c r="B34" s="72" t="s">
        <v>78</v>
      </c>
      <c r="C34" s="72"/>
      <c r="D34" s="72"/>
      <c r="E34" s="72"/>
      <c r="F34" s="72"/>
      <c r="G34" s="72"/>
    </row>
    <row r="35" spans="1:7" ht="35.25" customHeight="1" x14ac:dyDescent="0.25">
      <c r="A35" s="42">
        <v>2</v>
      </c>
      <c r="B35" s="72" t="s">
        <v>112</v>
      </c>
      <c r="C35" s="72"/>
      <c r="D35" s="72"/>
      <c r="E35" s="72"/>
      <c r="F35" s="72"/>
      <c r="G35" s="72"/>
    </row>
    <row r="36" spans="1:7" ht="18" hidden="1" customHeight="1" x14ac:dyDescent="0.25">
      <c r="A36" s="42">
        <v>3</v>
      </c>
      <c r="B36" s="72" t="s">
        <v>83</v>
      </c>
      <c r="C36" s="72"/>
      <c r="D36" s="72"/>
      <c r="E36" s="72"/>
      <c r="F36" s="72"/>
      <c r="G36" s="72"/>
    </row>
    <row r="37" spans="1:7" ht="32.25" hidden="1" customHeight="1" x14ac:dyDescent="0.25">
      <c r="A37" s="42">
        <v>4</v>
      </c>
      <c r="B37" s="72" t="s">
        <v>105</v>
      </c>
      <c r="C37" s="72"/>
      <c r="D37" s="72"/>
      <c r="E37" s="72"/>
      <c r="F37" s="72"/>
      <c r="G37" s="72"/>
    </row>
    <row r="38" spans="1:7" ht="48" hidden="1" customHeight="1" x14ac:dyDescent="0.25">
      <c r="A38" s="42">
        <v>5</v>
      </c>
      <c r="B38" s="72" t="s">
        <v>106</v>
      </c>
      <c r="C38" s="72"/>
      <c r="D38" s="72"/>
      <c r="E38" s="72"/>
      <c r="F38" s="72"/>
      <c r="G38" s="72"/>
    </row>
    <row r="39" spans="1:7" ht="50.25" hidden="1" customHeight="1" x14ac:dyDescent="0.25">
      <c r="A39" s="42">
        <v>6</v>
      </c>
      <c r="B39" s="72" t="s">
        <v>106</v>
      </c>
      <c r="C39" s="72"/>
      <c r="D39" s="72"/>
      <c r="E39" s="72"/>
      <c r="F39" s="72"/>
      <c r="G39" s="72"/>
    </row>
    <row r="40" spans="1:7" ht="20.25" customHeight="1" x14ac:dyDescent="0.25">
      <c r="A40" s="34"/>
      <c r="B40" s="34"/>
      <c r="C40" s="34"/>
      <c r="D40" s="34"/>
      <c r="E40" s="34"/>
      <c r="F40" s="34"/>
      <c r="G40" s="34"/>
    </row>
    <row r="41" spans="1:7" ht="15.75" x14ac:dyDescent="0.25">
      <c r="A41" s="17" t="s">
        <v>15</v>
      </c>
      <c r="B41" s="5" t="s">
        <v>11</v>
      </c>
      <c r="C41" s="35"/>
      <c r="D41" s="35"/>
      <c r="E41" s="35"/>
      <c r="F41" s="35"/>
      <c r="G41" s="35"/>
    </row>
    <row r="42" spans="1:7" ht="11.25" customHeight="1" x14ac:dyDescent="0.25">
      <c r="A42" s="1"/>
      <c r="E42" s="24" t="s">
        <v>32</v>
      </c>
    </row>
    <row r="43" spans="1:7" ht="31.5" x14ac:dyDescent="0.25">
      <c r="A43" s="16" t="s">
        <v>8</v>
      </c>
      <c r="B43" s="16" t="s">
        <v>11</v>
      </c>
      <c r="C43" s="16" t="s">
        <v>12</v>
      </c>
      <c r="D43" s="16" t="s">
        <v>13</v>
      </c>
      <c r="E43" s="16" t="s">
        <v>14</v>
      </c>
    </row>
    <row r="44" spans="1:7" ht="12.75" customHeight="1" x14ac:dyDescent="0.25">
      <c r="A44" s="41">
        <v>1</v>
      </c>
      <c r="B44" s="41">
        <v>2</v>
      </c>
      <c r="C44" s="41">
        <v>3</v>
      </c>
      <c r="D44" s="41">
        <v>4</v>
      </c>
      <c r="E44" s="41">
        <v>5</v>
      </c>
    </row>
    <row r="45" spans="1:7" ht="19.5" hidden="1" customHeight="1" x14ac:dyDescent="0.25">
      <c r="A45" s="41"/>
      <c r="B45" s="41" t="s">
        <v>57</v>
      </c>
      <c r="C45" s="21"/>
      <c r="D45" s="41"/>
      <c r="E45" s="21">
        <f t="shared" ref="E45:E51" si="0">SUM(C45:D45)</f>
        <v>0</v>
      </c>
    </row>
    <row r="46" spans="1:7" ht="45.75" customHeight="1" x14ac:dyDescent="0.25">
      <c r="A46" s="74">
        <v>1</v>
      </c>
      <c r="B46" s="74" t="s">
        <v>79</v>
      </c>
      <c r="C46" s="75">
        <f>E84</f>
        <v>152000000</v>
      </c>
      <c r="D46" s="74"/>
      <c r="E46" s="75">
        <f t="shared" si="0"/>
        <v>152000000</v>
      </c>
      <c r="F46" s="76"/>
      <c r="G46" s="76"/>
    </row>
    <row r="47" spans="1:7" ht="45" hidden="1" customHeight="1" x14ac:dyDescent="0.25">
      <c r="A47" s="74">
        <v>2</v>
      </c>
      <c r="B47" s="74" t="s">
        <v>93</v>
      </c>
      <c r="C47" s="75">
        <f>E94</f>
        <v>0</v>
      </c>
      <c r="D47" s="74"/>
      <c r="E47" s="75">
        <f t="shared" si="0"/>
        <v>0</v>
      </c>
      <c r="F47" s="76"/>
      <c r="G47" s="76"/>
    </row>
    <row r="48" spans="1:7" ht="54.75" hidden="1" customHeight="1" x14ac:dyDescent="0.25">
      <c r="A48" s="74">
        <v>3</v>
      </c>
      <c r="B48" s="74" t="s">
        <v>84</v>
      </c>
      <c r="C48" s="75">
        <f>E103</f>
        <v>0</v>
      </c>
      <c r="D48" s="74"/>
      <c r="E48" s="75">
        <f t="shared" si="0"/>
        <v>0</v>
      </c>
      <c r="F48" s="76"/>
      <c r="G48" s="76"/>
    </row>
    <row r="49" spans="1:7" ht="134.25" hidden="1" customHeight="1" x14ac:dyDescent="0.25">
      <c r="A49" s="74">
        <v>4</v>
      </c>
      <c r="B49" s="74" t="s">
        <v>105</v>
      </c>
      <c r="C49" s="75">
        <f>E110</f>
        <v>0</v>
      </c>
      <c r="D49" s="74"/>
      <c r="E49" s="75">
        <f t="shared" si="0"/>
        <v>0</v>
      </c>
      <c r="F49" s="76"/>
      <c r="G49" s="76"/>
    </row>
    <row r="50" spans="1:7" ht="171.75" hidden="1" customHeight="1" x14ac:dyDescent="0.25">
      <c r="A50" s="74">
        <v>5</v>
      </c>
      <c r="B50" s="74" t="s">
        <v>106</v>
      </c>
      <c r="C50" s="75">
        <f>G117</f>
        <v>0</v>
      </c>
      <c r="D50" s="74"/>
      <c r="E50" s="75">
        <f t="shared" si="0"/>
        <v>0</v>
      </c>
      <c r="F50" s="76"/>
      <c r="G50" s="76"/>
    </row>
    <row r="51" spans="1:7" ht="123.75" customHeight="1" x14ac:dyDescent="0.25">
      <c r="A51" s="74">
        <v>2</v>
      </c>
      <c r="B51" s="74" t="s">
        <v>112</v>
      </c>
      <c r="C51" s="75">
        <f>G126</f>
        <v>2658525</v>
      </c>
      <c r="D51" s="74"/>
      <c r="E51" s="75">
        <f t="shared" si="0"/>
        <v>2658525</v>
      </c>
      <c r="F51" s="76"/>
      <c r="G51" s="76"/>
    </row>
    <row r="52" spans="1:7" ht="15.75" customHeight="1" x14ac:dyDescent="0.25">
      <c r="A52" s="77" t="s">
        <v>14</v>
      </c>
      <c r="B52" s="77"/>
      <c r="C52" s="75">
        <f>SUM(C45:C51)</f>
        <v>154658525</v>
      </c>
      <c r="D52" s="75">
        <f>SUM(D45:D51)</f>
        <v>0</v>
      </c>
      <c r="E52" s="75">
        <f>SUM(E45:E51)</f>
        <v>154658525</v>
      </c>
      <c r="F52" s="76"/>
      <c r="G52" s="76"/>
    </row>
    <row r="53" spans="1:7" ht="8.25" customHeight="1" x14ac:dyDescent="0.25">
      <c r="A53" s="78"/>
      <c r="B53" s="76"/>
      <c r="C53" s="76"/>
      <c r="D53" s="76"/>
      <c r="E53" s="76"/>
      <c r="F53" s="76"/>
      <c r="G53" s="76"/>
    </row>
    <row r="54" spans="1:7" ht="15.75" x14ac:dyDescent="0.25">
      <c r="A54" s="79" t="s">
        <v>18</v>
      </c>
      <c r="B54" s="80" t="s">
        <v>16</v>
      </c>
      <c r="C54" s="80"/>
      <c r="D54" s="80"/>
      <c r="E54" s="80"/>
      <c r="F54" s="80"/>
      <c r="G54" s="80"/>
    </row>
    <row r="55" spans="1:7" ht="12" customHeight="1" x14ac:dyDescent="0.25">
      <c r="A55" s="78"/>
      <c r="B55" s="76"/>
      <c r="C55" s="76"/>
      <c r="D55" s="76"/>
      <c r="E55" s="81" t="s">
        <v>32</v>
      </c>
      <c r="F55" s="76"/>
      <c r="G55" s="76"/>
    </row>
    <row r="56" spans="1:7" ht="28.5" customHeight="1" x14ac:dyDescent="0.25">
      <c r="A56" s="74" t="s">
        <v>8</v>
      </c>
      <c r="B56" s="74" t="s">
        <v>17</v>
      </c>
      <c r="C56" s="74" t="s">
        <v>12</v>
      </c>
      <c r="D56" s="74" t="s">
        <v>13</v>
      </c>
      <c r="E56" s="74" t="s">
        <v>14</v>
      </c>
      <c r="F56" s="76"/>
      <c r="G56" s="76"/>
    </row>
    <row r="57" spans="1:7" ht="11.25" customHeight="1" x14ac:dyDescent="0.25">
      <c r="A57" s="74">
        <v>1</v>
      </c>
      <c r="B57" s="74">
        <v>2</v>
      </c>
      <c r="C57" s="74">
        <v>3</v>
      </c>
      <c r="D57" s="74">
        <v>4</v>
      </c>
      <c r="E57" s="74">
        <v>5</v>
      </c>
      <c r="F57" s="76"/>
      <c r="G57" s="76"/>
    </row>
    <row r="58" spans="1:7" ht="60" hidden="1" customHeight="1" x14ac:dyDescent="0.25">
      <c r="A58" s="74">
        <v>1</v>
      </c>
      <c r="B58" s="82" t="s">
        <v>80</v>
      </c>
      <c r="C58" s="75">
        <f>E68</f>
        <v>0</v>
      </c>
      <c r="D58" s="74"/>
      <c r="E58" s="75">
        <f>SUM(C58:D58)</f>
        <v>0</v>
      </c>
      <c r="F58" s="76"/>
      <c r="G58" s="76"/>
    </row>
    <row r="59" spans="1:7" ht="79.5" customHeight="1" x14ac:dyDescent="0.25">
      <c r="A59" s="74">
        <v>1</v>
      </c>
      <c r="B59" s="74" t="s">
        <v>119</v>
      </c>
      <c r="C59" s="75">
        <f>E84+E94+E103+E110+E117+E126</f>
        <v>154658525</v>
      </c>
      <c r="D59" s="74"/>
      <c r="E59" s="75">
        <f>SUM(C59:D59)</f>
        <v>154658525</v>
      </c>
      <c r="F59" s="83"/>
      <c r="G59" s="76"/>
    </row>
    <row r="60" spans="1:7" x14ac:dyDescent="0.25">
      <c r="A60" s="77" t="s">
        <v>14</v>
      </c>
      <c r="B60" s="77"/>
      <c r="C60" s="75">
        <f>SUM(C58:C59)</f>
        <v>154658525</v>
      </c>
      <c r="D60" s="74"/>
      <c r="E60" s="75">
        <f>SUM(E58:E59)</f>
        <v>154658525</v>
      </c>
      <c r="F60" s="76"/>
      <c r="G60" s="76"/>
    </row>
    <row r="61" spans="1:7" ht="11.25" customHeight="1" x14ac:dyDescent="0.25">
      <c r="A61" s="78"/>
      <c r="B61" s="76"/>
      <c r="C61" s="76"/>
      <c r="D61" s="76"/>
      <c r="E61" s="76"/>
      <c r="F61" s="76"/>
      <c r="G61" s="76"/>
    </row>
    <row r="62" spans="1:7" ht="21.75" customHeight="1" x14ac:dyDescent="0.25">
      <c r="A62" s="79" t="s">
        <v>33</v>
      </c>
      <c r="B62" s="80" t="s">
        <v>19</v>
      </c>
      <c r="C62" s="80"/>
      <c r="D62" s="80"/>
      <c r="E62" s="80"/>
      <c r="F62" s="80"/>
      <c r="G62" s="80"/>
    </row>
    <row r="63" spans="1:7" ht="6.75" customHeight="1" x14ac:dyDescent="0.25">
      <c r="A63" s="78"/>
      <c r="B63" s="76"/>
      <c r="C63" s="76"/>
      <c r="D63" s="76"/>
      <c r="E63" s="76"/>
      <c r="F63" s="76"/>
      <c r="G63" s="76"/>
    </row>
    <row r="64" spans="1:7" ht="28.5" customHeight="1" x14ac:dyDescent="0.25">
      <c r="A64" s="74" t="s">
        <v>8</v>
      </c>
      <c r="B64" s="74" t="s">
        <v>20</v>
      </c>
      <c r="C64" s="74" t="s">
        <v>21</v>
      </c>
      <c r="D64" s="74" t="s">
        <v>22</v>
      </c>
      <c r="E64" s="74" t="s">
        <v>12</v>
      </c>
      <c r="F64" s="74" t="s">
        <v>13</v>
      </c>
      <c r="G64" s="74" t="s">
        <v>14</v>
      </c>
    </row>
    <row r="65" spans="1:7" ht="13.5" customHeight="1" x14ac:dyDescent="0.25">
      <c r="A65" s="74">
        <v>1</v>
      </c>
      <c r="B65" s="74">
        <v>2</v>
      </c>
      <c r="C65" s="74">
        <v>3</v>
      </c>
      <c r="D65" s="74">
        <v>4</v>
      </c>
      <c r="E65" s="74">
        <v>5</v>
      </c>
      <c r="F65" s="74">
        <v>6</v>
      </c>
      <c r="G65" s="74">
        <v>7</v>
      </c>
    </row>
    <row r="66" spans="1:7" ht="13.5" hidden="1" customHeight="1" x14ac:dyDescent="0.25">
      <c r="A66" s="84"/>
      <c r="B66" s="85" t="s">
        <v>68</v>
      </c>
      <c r="C66" s="86"/>
      <c r="D66" s="86"/>
      <c r="E66" s="86"/>
      <c r="F66" s="86"/>
      <c r="G66" s="87"/>
    </row>
    <row r="67" spans="1:7" ht="15" hidden="1" customHeight="1" x14ac:dyDescent="0.25">
      <c r="A67" s="84">
        <v>1</v>
      </c>
      <c r="B67" s="88" t="s">
        <v>23</v>
      </c>
      <c r="C67" s="74"/>
      <c r="D67" s="74"/>
      <c r="E67" s="74"/>
      <c r="F67" s="74"/>
      <c r="G67" s="74"/>
    </row>
    <row r="68" spans="1:7" ht="46.5" hidden="1" customHeight="1" x14ac:dyDescent="0.25">
      <c r="A68" s="74"/>
      <c r="B68" s="89" t="s">
        <v>58</v>
      </c>
      <c r="C68" s="74" t="s">
        <v>50</v>
      </c>
      <c r="D68" s="74" t="s">
        <v>51</v>
      </c>
      <c r="E68" s="75"/>
      <c r="F68" s="74"/>
      <c r="G68" s="75">
        <f>SUM(E68:F68)</f>
        <v>0</v>
      </c>
    </row>
    <row r="69" spans="1:7" ht="30.75" hidden="1" customHeight="1" x14ac:dyDescent="0.25">
      <c r="A69" s="74"/>
      <c r="B69" s="89" t="s">
        <v>59</v>
      </c>
      <c r="C69" s="74" t="s">
        <v>50</v>
      </c>
      <c r="D69" s="90" t="s">
        <v>66</v>
      </c>
      <c r="E69" s="75">
        <v>88776596</v>
      </c>
      <c r="F69" s="74"/>
      <c r="G69" s="75">
        <f>SUM(E69:F69)</f>
        <v>88776596</v>
      </c>
    </row>
    <row r="70" spans="1:7" ht="30" hidden="1" customHeight="1" x14ac:dyDescent="0.25">
      <c r="A70" s="74"/>
      <c r="B70" s="89" t="s">
        <v>60</v>
      </c>
      <c r="C70" s="74" t="s">
        <v>50</v>
      </c>
      <c r="D70" s="91"/>
      <c r="E70" s="92">
        <v>37719009</v>
      </c>
      <c r="F70" s="74"/>
      <c r="G70" s="75">
        <f>SUM(E70:F70)</f>
        <v>37719009</v>
      </c>
    </row>
    <row r="71" spans="1:7" ht="18.75" hidden="1" customHeight="1" x14ac:dyDescent="0.25">
      <c r="A71" s="74"/>
      <c r="B71" s="89" t="s">
        <v>61</v>
      </c>
      <c r="C71" s="74" t="s">
        <v>50</v>
      </c>
      <c r="D71" s="93"/>
      <c r="E71" s="92">
        <v>51057587</v>
      </c>
      <c r="F71" s="74"/>
      <c r="G71" s="75">
        <f>SUM(E71:F71)</f>
        <v>51057587</v>
      </c>
    </row>
    <row r="72" spans="1:7" ht="17.25" hidden="1" customHeight="1" x14ac:dyDescent="0.25">
      <c r="A72" s="84">
        <v>2</v>
      </c>
      <c r="B72" s="88" t="s">
        <v>24</v>
      </c>
      <c r="C72" s="74"/>
      <c r="D72" s="74"/>
      <c r="E72" s="74"/>
      <c r="F72" s="74"/>
      <c r="G72" s="74"/>
    </row>
    <row r="73" spans="1:7" ht="32.25" hidden="1" customHeight="1" x14ac:dyDescent="0.25">
      <c r="A73" s="89"/>
      <c r="B73" s="89" t="s">
        <v>62</v>
      </c>
      <c r="C73" s="74" t="s">
        <v>52</v>
      </c>
      <c r="D73" s="90" t="s">
        <v>51</v>
      </c>
      <c r="E73" s="74">
        <v>10</v>
      </c>
      <c r="F73" s="74"/>
      <c r="G73" s="74">
        <v>10</v>
      </c>
    </row>
    <row r="74" spans="1:7" ht="30" hidden="1" customHeight="1" x14ac:dyDescent="0.25">
      <c r="A74" s="89"/>
      <c r="B74" s="89" t="s">
        <v>60</v>
      </c>
      <c r="C74" s="74" t="s">
        <v>52</v>
      </c>
      <c r="D74" s="91"/>
      <c r="E74" s="74">
        <v>5</v>
      </c>
      <c r="F74" s="74"/>
      <c r="G74" s="74">
        <v>5</v>
      </c>
    </row>
    <row r="75" spans="1:7" ht="19.5" hidden="1" customHeight="1" x14ac:dyDescent="0.25">
      <c r="A75" s="89"/>
      <c r="B75" s="89" t="s">
        <v>61</v>
      </c>
      <c r="C75" s="74" t="s">
        <v>52</v>
      </c>
      <c r="D75" s="93"/>
      <c r="E75" s="74">
        <v>5</v>
      </c>
      <c r="F75" s="74"/>
      <c r="G75" s="74">
        <v>5</v>
      </c>
    </row>
    <row r="76" spans="1:7" ht="18" hidden="1" customHeight="1" x14ac:dyDescent="0.25">
      <c r="A76" s="84">
        <v>3</v>
      </c>
      <c r="B76" s="88" t="s">
        <v>25</v>
      </c>
      <c r="C76" s="74"/>
      <c r="D76" s="74"/>
      <c r="E76" s="74"/>
      <c r="F76" s="74"/>
      <c r="G76" s="74"/>
    </row>
    <row r="77" spans="1:7" ht="61.5" hidden="1" customHeight="1" x14ac:dyDescent="0.25">
      <c r="A77" s="74"/>
      <c r="B77" s="89" t="s">
        <v>63</v>
      </c>
      <c r="C77" s="74" t="s">
        <v>53</v>
      </c>
      <c r="D77" s="74" t="s">
        <v>54</v>
      </c>
      <c r="E77" s="74">
        <v>11</v>
      </c>
      <c r="F77" s="74"/>
      <c r="G77" s="74">
        <f>SUM(E77:F77)</f>
        <v>11</v>
      </c>
    </row>
    <row r="78" spans="1:7" ht="30" hidden="1" x14ac:dyDescent="0.25">
      <c r="A78" s="74"/>
      <c r="B78" s="89" t="s">
        <v>64</v>
      </c>
      <c r="C78" s="74" t="s">
        <v>50</v>
      </c>
      <c r="D78" s="74" t="s">
        <v>54</v>
      </c>
      <c r="E78" s="92">
        <v>7543802</v>
      </c>
      <c r="F78" s="94"/>
      <c r="G78" s="75">
        <f>SUM(E78:F78)</f>
        <v>7543802</v>
      </c>
    </row>
    <row r="79" spans="1:7" ht="32.25" hidden="1" customHeight="1" x14ac:dyDescent="0.25">
      <c r="A79" s="74"/>
      <c r="B79" s="89" t="s">
        <v>65</v>
      </c>
      <c r="C79" s="74" t="s">
        <v>50</v>
      </c>
      <c r="D79" s="74" t="s">
        <v>54</v>
      </c>
      <c r="E79" s="92">
        <v>10211518</v>
      </c>
      <c r="F79" s="94"/>
      <c r="G79" s="75">
        <f>SUM(E79:F79)</f>
        <v>10211518</v>
      </c>
    </row>
    <row r="80" spans="1:7" ht="15.75" hidden="1" customHeight="1" x14ac:dyDescent="0.25">
      <c r="A80" s="84">
        <v>4</v>
      </c>
      <c r="B80" s="88" t="s">
        <v>26</v>
      </c>
      <c r="C80" s="74"/>
      <c r="D80" s="74"/>
      <c r="E80" s="74"/>
      <c r="F80" s="74"/>
      <c r="G80" s="74"/>
    </row>
    <row r="81" spans="1:7" ht="61.5" hidden="1" customHeight="1" x14ac:dyDescent="0.25">
      <c r="A81" s="89"/>
      <c r="B81" s="89" t="s">
        <v>81</v>
      </c>
      <c r="C81" s="74" t="s">
        <v>53</v>
      </c>
      <c r="D81" s="74" t="s">
        <v>54</v>
      </c>
      <c r="E81" s="74">
        <v>25.2</v>
      </c>
      <c r="F81" s="74"/>
      <c r="G81" s="74">
        <v>25.2</v>
      </c>
    </row>
    <row r="82" spans="1:7" ht="16.5" customHeight="1" x14ac:dyDescent="0.25">
      <c r="A82" s="84"/>
      <c r="B82" s="85" t="s">
        <v>90</v>
      </c>
      <c r="C82" s="86"/>
      <c r="D82" s="86"/>
      <c r="E82" s="86"/>
      <c r="F82" s="86"/>
      <c r="G82" s="87"/>
    </row>
    <row r="83" spans="1:7" ht="18" customHeight="1" x14ac:dyDescent="0.25">
      <c r="A83" s="84">
        <v>1</v>
      </c>
      <c r="B83" s="88" t="s">
        <v>23</v>
      </c>
      <c r="C83" s="74"/>
      <c r="D83" s="74"/>
      <c r="E83" s="74"/>
      <c r="F83" s="74"/>
      <c r="G83" s="74"/>
    </row>
    <row r="84" spans="1:7" ht="45" customHeight="1" x14ac:dyDescent="0.25">
      <c r="A84" s="84"/>
      <c r="B84" s="89" t="s">
        <v>70</v>
      </c>
      <c r="C84" s="74" t="s">
        <v>50</v>
      </c>
      <c r="D84" s="74" t="s">
        <v>71</v>
      </c>
      <c r="E84" s="75">
        <v>152000000</v>
      </c>
      <c r="F84" s="74"/>
      <c r="G84" s="75">
        <f>SUM(E84:F84)</f>
        <v>152000000</v>
      </c>
    </row>
    <row r="85" spans="1:7" ht="28.5" customHeight="1" x14ac:dyDescent="0.25">
      <c r="A85" s="74"/>
      <c r="B85" s="95" t="s">
        <v>72</v>
      </c>
      <c r="C85" s="74" t="s">
        <v>50</v>
      </c>
      <c r="D85" s="74" t="s">
        <v>73</v>
      </c>
      <c r="E85" s="92">
        <v>252673699.80000001</v>
      </c>
      <c r="F85" s="74"/>
      <c r="G85" s="92">
        <f>SUM(E85:F85)</f>
        <v>252673699.80000001</v>
      </c>
    </row>
    <row r="86" spans="1:7" ht="13.5" customHeight="1" x14ac:dyDescent="0.25">
      <c r="A86" s="84">
        <v>2</v>
      </c>
      <c r="B86" s="88" t="s">
        <v>24</v>
      </c>
      <c r="C86" s="74"/>
      <c r="D86" s="74"/>
      <c r="E86" s="74"/>
      <c r="F86" s="74"/>
      <c r="G86" s="74"/>
    </row>
    <row r="87" spans="1:7" ht="32.25" hidden="1" customHeight="1" x14ac:dyDescent="0.25">
      <c r="A87" s="74"/>
      <c r="B87" s="89" t="s">
        <v>74</v>
      </c>
      <c r="C87" s="74" t="s">
        <v>75</v>
      </c>
      <c r="D87" s="74" t="s">
        <v>73</v>
      </c>
      <c r="E87" s="92">
        <v>4042567</v>
      </c>
      <c r="F87" s="92"/>
      <c r="G87" s="92">
        <v>4042567</v>
      </c>
    </row>
    <row r="88" spans="1:7" ht="35.25" customHeight="1" x14ac:dyDescent="0.25">
      <c r="A88" s="74"/>
      <c r="B88" s="89" t="s">
        <v>117</v>
      </c>
      <c r="C88" s="74" t="s">
        <v>75</v>
      </c>
      <c r="D88" s="74" t="s">
        <v>73</v>
      </c>
      <c r="E88" s="92">
        <f>E85/E91</f>
        <v>3573380.0000000005</v>
      </c>
      <c r="F88" s="92"/>
      <c r="G88" s="92">
        <f>E88</f>
        <v>3573380.0000000005</v>
      </c>
    </row>
    <row r="89" spans="1:7" ht="14.25" customHeight="1" x14ac:dyDescent="0.25">
      <c r="A89" s="84">
        <v>3</v>
      </c>
      <c r="B89" s="88" t="s">
        <v>25</v>
      </c>
      <c r="C89" s="74"/>
      <c r="D89" s="74"/>
      <c r="E89" s="74"/>
      <c r="F89" s="74"/>
      <c r="G89" s="74"/>
    </row>
    <row r="90" spans="1:7" ht="45.75" hidden="1" customHeight="1" x14ac:dyDescent="0.25">
      <c r="A90" s="89"/>
      <c r="B90" s="89" t="s">
        <v>76</v>
      </c>
      <c r="C90" s="74" t="s">
        <v>50</v>
      </c>
      <c r="D90" s="74" t="s">
        <v>71</v>
      </c>
      <c r="E90" s="74">
        <v>43.82</v>
      </c>
      <c r="F90" s="74"/>
      <c r="G90" s="74">
        <v>43.82</v>
      </c>
    </row>
    <row r="91" spans="1:7" ht="45" customHeight="1" x14ac:dyDescent="0.25">
      <c r="A91" s="89"/>
      <c r="B91" s="89" t="s">
        <v>118</v>
      </c>
      <c r="C91" s="74" t="s">
        <v>50</v>
      </c>
      <c r="D91" s="74" t="s">
        <v>71</v>
      </c>
      <c r="E91" s="74">
        <v>70.709999999999994</v>
      </c>
      <c r="F91" s="74"/>
      <c r="G91" s="74">
        <f>E91</f>
        <v>70.709999999999994</v>
      </c>
    </row>
    <row r="92" spans="1:7" ht="24" hidden="1" customHeight="1" x14ac:dyDescent="0.25">
      <c r="A92" s="96"/>
      <c r="B92" s="97" t="s">
        <v>99</v>
      </c>
      <c r="C92" s="98"/>
      <c r="D92" s="98"/>
      <c r="E92" s="98"/>
      <c r="F92" s="98"/>
      <c r="G92" s="98"/>
    </row>
    <row r="93" spans="1:7" ht="18" hidden="1" customHeight="1" x14ac:dyDescent="0.25">
      <c r="A93" s="84">
        <v>1</v>
      </c>
      <c r="B93" s="88" t="s">
        <v>23</v>
      </c>
      <c r="C93" s="74"/>
      <c r="D93" s="74"/>
      <c r="E93" s="74"/>
      <c r="F93" s="74"/>
      <c r="G93" s="74"/>
    </row>
    <row r="94" spans="1:7" ht="45.75" hidden="1" customHeight="1" x14ac:dyDescent="0.25">
      <c r="A94" s="84"/>
      <c r="B94" s="89" t="s">
        <v>86</v>
      </c>
      <c r="C94" s="74" t="s">
        <v>50</v>
      </c>
      <c r="D94" s="74" t="s">
        <v>94</v>
      </c>
      <c r="E94" s="75"/>
      <c r="F94" s="74"/>
      <c r="G94" s="75">
        <f>SUM(E94:F94)</f>
        <v>0</v>
      </c>
    </row>
    <row r="95" spans="1:7" ht="18" hidden="1" customHeight="1" x14ac:dyDescent="0.25">
      <c r="A95" s="84">
        <v>2</v>
      </c>
      <c r="B95" s="88" t="s">
        <v>24</v>
      </c>
      <c r="C95" s="74"/>
      <c r="D95" s="74"/>
      <c r="E95" s="74"/>
      <c r="F95" s="74"/>
      <c r="G95" s="74"/>
    </row>
    <row r="96" spans="1:7" ht="40.5" hidden="1" customHeight="1" x14ac:dyDescent="0.25">
      <c r="A96" s="74"/>
      <c r="B96" s="89" t="s">
        <v>95</v>
      </c>
      <c r="C96" s="74" t="s">
        <v>75</v>
      </c>
      <c r="D96" s="74" t="s">
        <v>97</v>
      </c>
      <c r="E96" s="92">
        <v>14</v>
      </c>
      <c r="F96" s="92"/>
      <c r="G96" s="92">
        <f>SUM(E96:F96)</f>
        <v>14</v>
      </c>
    </row>
    <row r="97" spans="1:7" ht="18" hidden="1" customHeight="1" x14ac:dyDescent="0.25">
      <c r="A97" s="84">
        <v>3</v>
      </c>
      <c r="B97" s="88" t="s">
        <v>25</v>
      </c>
      <c r="C97" s="74"/>
      <c r="D97" s="74"/>
      <c r="E97" s="92"/>
      <c r="F97" s="92"/>
      <c r="G97" s="92"/>
    </row>
    <row r="98" spans="1:7" ht="39.75" hidden="1" customHeight="1" x14ac:dyDescent="0.25">
      <c r="A98" s="74"/>
      <c r="B98" s="89" t="s">
        <v>96</v>
      </c>
      <c r="C98" s="74" t="s">
        <v>50</v>
      </c>
      <c r="D98" s="74" t="s">
        <v>54</v>
      </c>
      <c r="E98" s="92">
        <f>E94/E96</f>
        <v>0</v>
      </c>
      <c r="F98" s="92"/>
      <c r="G98" s="92">
        <f>SUM(E98:F98)</f>
        <v>0</v>
      </c>
    </row>
    <row r="99" spans="1:7" ht="18" hidden="1" customHeight="1" x14ac:dyDescent="0.25">
      <c r="A99" s="84">
        <v>4</v>
      </c>
      <c r="B99" s="88" t="s">
        <v>26</v>
      </c>
      <c r="C99" s="74"/>
      <c r="D99" s="74"/>
      <c r="E99" s="74"/>
      <c r="F99" s="74"/>
      <c r="G99" s="74"/>
    </row>
    <row r="100" spans="1:7" ht="48" hidden="1" customHeight="1" x14ac:dyDescent="0.25">
      <c r="A100" s="89"/>
      <c r="B100" s="89" t="s">
        <v>100</v>
      </c>
      <c r="C100" s="74" t="s">
        <v>50</v>
      </c>
      <c r="D100" s="74" t="s">
        <v>54</v>
      </c>
      <c r="E100" s="74">
        <v>100</v>
      </c>
      <c r="F100" s="74"/>
      <c r="G100" s="74">
        <f>E100</f>
        <v>100</v>
      </c>
    </row>
    <row r="101" spans="1:7" ht="22.5" hidden="1" customHeight="1" x14ac:dyDescent="0.25">
      <c r="A101" s="96"/>
      <c r="B101" s="97" t="s">
        <v>85</v>
      </c>
      <c r="C101" s="98"/>
      <c r="D101" s="98"/>
      <c r="E101" s="98"/>
      <c r="F101" s="98"/>
      <c r="G101" s="98"/>
    </row>
    <row r="102" spans="1:7" ht="16.5" hidden="1" customHeight="1" x14ac:dyDescent="0.25">
      <c r="A102" s="84">
        <v>1</v>
      </c>
      <c r="B102" s="88" t="s">
        <v>23</v>
      </c>
      <c r="C102" s="74"/>
      <c r="D102" s="74"/>
      <c r="E102" s="74"/>
      <c r="F102" s="74"/>
      <c r="G102" s="74"/>
    </row>
    <row r="103" spans="1:7" ht="45.75" hidden="1" customHeight="1" x14ac:dyDescent="0.25">
      <c r="A103" s="84"/>
      <c r="B103" s="99" t="s">
        <v>101</v>
      </c>
      <c r="C103" s="74" t="s">
        <v>50</v>
      </c>
      <c r="D103" s="74" t="s">
        <v>51</v>
      </c>
      <c r="E103" s="75"/>
      <c r="F103" s="74"/>
      <c r="G103" s="75">
        <f>SUM(E103:F103)</f>
        <v>0</v>
      </c>
    </row>
    <row r="104" spans="1:7" ht="17.25" hidden="1" customHeight="1" x14ac:dyDescent="0.25">
      <c r="A104" s="84">
        <v>2</v>
      </c>
      <c r="B104" s="88" t="s">
        <v>24</v>
      </c>
      <c r="C104" s="74"/>
      <c r="D104" s="74"/>
      <c r="E104" s="74"/>
      <c r="F104" s="74"/>
      <c r="G104" s="74"/>
    </row>
    <row r="105" spans="1:7" ht="48" hidden="1" customHeight="1" x14ac:dyDescent="0.25">
      <c r="A105" s="74"/>
      <c r="B105" s="89" t="s">
        <v>87</v>
      </c>
      <c r="C105" s="74" t="s">
        <v>52</v>
      </c>
      <c r="D105" s="74" t="s">
        <v>88</v>
      </c>
      <c r="E105" s="92">
        <v>1</v>
      </c>
      <c r="F105" s="92"/>
      <c r="G105" s="92">
        <v>1</v>
      </c>
    </row>
    <row r="106" spans="1:7" ht="18" hidden="1" customHeight="1" x14ac:dyDescent="0.25">
      <c r="A106" s="84">
        <v>3</v>
      </c>
      <c r="B106" s="88" t="s">
        <v>26</v>
      </c>
      <c r="C106" s="74"/>
      <c r="D106" s="74"/>
      <c r="E106" s="74"/>
      <c r="F106" s="74"/>
      <c r="G106" s="74"/>
    </row>
    <row r="107" spans="1:7" ht="48" hidden="1" customHeight="1" x14ac:dyDescent="0.25">
      <c r="A107" s="89"/>
      <c r="B107" s="89" t="s">
        <v>89</v>
      </c>
      <c r="C107" s="74" t="s">
        <v>50</v>
      </c>
      <c r="D107" s="74" t="s">
        <v>71</v>
      </c>
      <c r="E107" s="74">
        <v>100</v>
      </c>
      <c r="F107" s="74"/>
      <c r="G107" s="74">
        <f>E107</f>
        <v>100</v>
      </c>
    </row>
    <row r="108" spans="1:7" ht="54.75" hidden="1" customHeight="1" x14ac:dyDescent="0.25">
      <c r="A108" s="96"/>
      <c r="B108" s="97" t="s">
        <v>104</v>
      </c>
      <c r="C108" s="98"/>
      <c r="D108" s="98"/>
      <c r="E108" s="98"/>
      <c r="F108" s="98"/>
      <c r="G108" s="98"/>
    </row>
    <row r="109" spans="1:7" ht="16.5" hidden="1" customHeight="1" x14ac:dyDescent="0.25">
      <c r="A109" s="84">
        <v>1</v>
      </c>
      <c r="B109" s="88" t="s">
        <v>23</v>
      </c>
      <c r="C109" s="74"/>
      <c r="D109" s="74"/>
      <c r="E109" s="74"/>
      <c r="F109" s="74"/>
      <c r="G109" s="74"/>
    </row>
    <row r="110" spans="1:7" ht="45.75" hidden="1" customHeight="1" x14ac:dyDescent="0.25">
      <c r="A110" s="84"/>
      <c r="B110" s="99" t="s">
        <v>102</v>
      </c>
      <c r="C110" s="74" t="s">
        <v>50</v>
      </c>
      <c r="D110" s="74" t="s">
        <v>51</v>
      </c>
      <c r="E110" s="75"/>
      <c r="F110" s="74"/>
      <c r="G110" s="75">
        <f>SUM(E110:F110)</f>
        <v>0</v>
      </c>
    </row>
    <row r="111" spans="1:7" ht="17.25" hidden="1" customHeight="1" x14ac:dyDescent="0.25">
      <c r="A111" s="84">
        <v>2</v>
      </c>
      <c r="B111" s="88" t="s">
        <v>24</v>
      </c>
      <c r="C111" s="74"/>
      <c r="D111" s="74"/>
      <c r="E111" s="74"/>
      <c r="F111" s="74"/>
      <c r="G111" s="74"/>
    </row>
    <row r="112" spans="1:7" ht="182.25" hidden="1" customHeight="1" x14ac:dyDescent="0.25">
      <c r="A112" s="74"/>
      <c r="B112" s="89" t="s">
        <v>103</v>
      </c>
      <c r="C112" s="74" t="s">
        <v>52</v>
      </c>
      <c r="D112" s="74" t="s">
        <v>88</v>
      </c>
      <c r="E112" s="92">
        <v>1</v>
      </c>
      <c r="F112" s="92"/>
      <c r="G112" s="92">
        <v>1</v>
      </c>
    </row>
    <row r="113" spans="1:7" ht="18" hidden="1" customHeight="1" x14ac:dyDescent="0.25">
      <c r="A113" s="84">
        <v>3</v>
      </c>
      <c r="B113" s="88" t="s">
        <v>26</v>
      </c>
      <c r="C113" s="74"/>
      <c r="D113" s="74"/>
      <c r="E113" s="74"/>
      <c r="F113" s="74"/>
      <c r="G113" s="74"/>
    </row>
    <row r="114" spans="1:7" ht="48" hidden="1" customHeight="1" x14ac:dyDescent="0.25">
      <c r="A114" s="89"/>
      <c r="B114" s="89" t="s">
        <v>89</v>
      </c>
      <c r="C114" s="74" t="s">
        <v>50</v>
      </c>
      <c r="D114" s="74" t="s">
        <v>71</v>
      </c>
      <c r="E114" s="74">
        <v>100</v>
      </c>
      <c r="F114" s="74"/>
      <c r="G114" s="74">
        <f>E114</f>
        <v>100</v>
      </c>
    </row>
    <row r="115" spans="1:7" ht="48" hidden="1" customHeight="1" x14ac:dyDescent="0.25">
      <c r="A115" s="96"/>
      <c r="B115" s="97" t="s">
        <v>107</v>
      </c>
      <c r="C115" s="97"/>
      <c r="D115" s="97"/>
      <c r="E115" s="97"/>
      <c r="F115" s="97"/>
      <c r="G115" s="97"/>
    </row>
    <row r="116" spans="1:7" ht="16.5" hidden="1" customHeight="1" x14ac:dyDescent="0.25">
      <c r="A116" s="84">
        <v>1</v>
      </c>
      <c r="B116" s="88" t="s">
        <v>23</v>
      </c>
      <c r="C116" s="74"/>
      <c r="D116" s="74"/>
      <c r="E116" s="74"/>
      <c r="F116" s="74"/>
      <c r="G116" s="74"/>
    </row>
    <row r="117" spans="1:7" ht="42" hidden="1" customHeight="1" x14ac:dyDescent="0.25">
      <c r="A117" s="84"/>
      <c r="B117" s="99" t="s">
        <v>102</v>
      </c>
      <c r="C117" s="74" t="s">
        <v>50</v>
      </c>
      <c r="D117" s="74" t="s">
        <v>110</v>
      </c>
      <c r="E117" s="75"/>
      <c r="F117" s="74"/>
      <c r="G117" s="75">
        <f>SUM(E117:F117)</f>
        <v>0</v>
      </c>
    </row>
    <row r="118" spans="1:7" ht="16.5" hidden="1" customHeight="1" x14ac:dyDescent="0.25">
      <c r="A118" s="84">
        <v>2</v>
      </c>
      <c r="B118" s="88" t="s">
        <v>24</v>
      </c>
      <c r="C118" s="74"/>
      <c r="D118" s="74"/>
      <c r="E118" s="74"/>
      <c r="F118" s="74"/>
      <c r="G118" s="74"/>
    </row>
    <row r="119" spans="1:7" ht="189.75" hidden="1" customHeight="1" x14ac:dyDescent="0.25">
      <c r="A119" s="74"/>
      <c r="B119" s="89" t="s">
        <v>108</v>
      </c>
      <c r="C119" s="74" t="s">
        <v>52</v>
      </c>
      <c r="D119" s="74" t="s">
        <v>88</v>
      </c>
      <c r="E119" s="92">
        <v>1</v>
      </c>
      <c r="F119" s="92"/>
      <c r="G119" s="92">
        <v>1</v>
      </c>
    </row>
    <row r="120" spans="1:7" ht="18" hidden="1" customHeight="1" x14ac:dyDescent="0.25">
      <c r="A120" s="84">
        <v>3</v>
      </c>
      <c r="B120" s="88" t="s">
        <v>25</v>
      </c>
      <c r="C120" s="74"/>
      <c r="D120" s="74"/>
      <c r="E120" s="92"/>
      <c r="F120" s="92"/>
      <c r="G120" s="92"/>
    </row>
    <row r="121" spans="1:7" ht="155.25" hidden="1" customHeight="1" x14ac:dyDescent="0.25">
      <c r="A121" s="74"/>
      <c r="B121" s="89" t="s">
        <v>109</v>
      </c>
      <c r="C121" s="74" t="s">
        <v>50</v>
      </c>
      <c r="D121" s="74" t="s">
        <v>54</v>
      </c>
      <c r="E121" s="75">
        <f>E117/E119</f>
        <v>0</v>
      </c>
      <c r="F121" s="75"/>
      <c r="G121" s="75">
        <f>SUM(E121:F121)</f>
        <v>0</v>
      </c>
    </row>
    <row r="122" spans="1:7" ht="16.5" hidden="1" customHeight="1" x14ac:dyDescent="0.25">
      <c r="A122" s="84">
        <v>4</v>
      </c>
      <c r="B122" s="88" t="s">
        <v>26</v>
      </c>
      <c r="C122" s="74"/>
      <c r="D122" s="74"/>
      <c r="E122" s="74"/>
      <c r="F122" s="74"/>
      <c r="G122" s="74"/>
    </row>
    <row r="123" spans="1:7" ht="31.5" hidden="1" customHeight="1" x14ac:dyDescent="0.25">
      <c r="A123" s="89"/>
      <c r="B123" s="89" t="s">
        <v>89</v>
      </c>
      <c r="C123" s="74" t="s">
        <v>50</v>
      </c>
      <c r="D123" s="74" t="s">
        <v>71</v>
      </c>
      <c r="E123" s="74">
        <v>100</v>
      </c>
      <c r="F123" s="74"/>
      <c r="G123" s="74">
        <f>E123</f>
        <v>100</v>
      </c>
    </row>
    <row r="124" spans="1:7" ht="44.25" customHeight="1" x14ac:dyDescent="0.25">
      <c r="A124" s="96"/>
      <c r="B124" s="100" t="s">
        <v>113</v>
      </c>
      <c r="C124" s="100"/>
      <c r="D124" s="100"/>
      <c r="E124" s="100"/>
      <c r="F124" s="100"/>
      <c r="G124" s="100"/>
    </row>
    <row r="125" spans="1:7" ht="19.5" customHeight="1" x14ac:dyDescent="0.25">
      <c r="A125" s="84">
        <v>1</v>
      </c>
      <c r="B125" s="88" t="s">
        <v>23</v>
      </c>
      <c r="C125" s="74"/>
      <c r="D125" s="74"/>
      <c r="E125" s="74"/>
      <c r="F125" s="74"/>
      <c r="G125" s="74"/>
    </row>
    <row r="126" spans="1:7" ht="30" x14ac:dyDescent="0.25">
      <c r="A126" s="84"/>
      <c r="B126" s="99" t="s">
        <v>102</v>
      </c>
      <c r="C126" s="74" t="s">
        <v>50</v>
      </c>
      <c r="D126" s="74" t="s">
        <v>110</v>
      </c>
      <c r="E126" s="75">
        <f>6360533-3702008</f>
        <v>2658525</v>
      </c>
      <c r="F126" s="74"/>
      <c r="G126" s="75">
        <f>SUM(E126:F126)</f>
        <v>2658525</v>
      </c>
    </row>
    <row r="127" spans="1:7" x14ac:dyDescent="0.25">
      <c r="A127" s="84">
        <v>2</v>
      </c>
      <c r="B127" s="88" t="s">
        <v>24</v>
      </c>
      <c r="C127" s="74"/>
      <c r="D127" s="74"/>
      <c r="E127" s="74"/>
      <c r="F127" s="74"/>
      <c r="G127" s="74"/>
    </row>
    <row r="128" spans="1:7" ht="126" customHeight="1" x14ac:dyDescent="0.25">
      <c r="A128" s="74"/>
      <c r="B128" s="89" t="s">
        <v>114</v>
      </c>
      <c r="C128" s="74" t="s">
        <v>52</v>
      </c>
      <c r="D128" s="74" t="s">
        <v>88</v>
      </c>
      <c r="E128" s="92">
        <v>2</v>
      </c>
      <c r="F128" s="92"/>
      <c r="G128" s="92">
        <f>E128+F128</f>
        <v>2</v>
      </c>
    </row>
    <row r="129" spans="1:7" x14ac:dyDescent="0.25">
      <c r="A129" s="84">
        <v>3</v>
      </c>
      <c r="B129" s="88" t="s">
        <v>25</v>
      </c>
      <c r="C129" s="74"/>
      <c r="D129" s="74"/>
      <c r="E129" s="92"/>
      <c r="F129" s="92"/>
      <c r="G129" s="92"/>
    </row>
    <row r="130" spans="1:7" x14ac:dyDescent="0.25">
      <c r="A130" s="74"/>
      <c r="B130" s="89" t="s">
        <v>115</v>
      </c>
      <c r="C130" s="74" t="s">
        <v>50</v>
      </c>
      <c r="D130" s="74" t="s">
        <v>54</v>
      </c>
      <c r="E130" s="92">
        <f>E126/E128</f>
        <v>1329262.5</v>
      </c>
      <c r="F130" s="92"/>
      <c r="G130" s="92">
        <f>SUM(E130:F130)</f>
        <v>1329262.5</v>
      </c>
    </row>
    <row r="131" spans="1:7" x14ac:dyDescent="0.25">
      <c r="A131" s="84">
        <v>4</v>
      </c>
      <c r="B131" s="88" t="s">
        <v>26</v>
      </c>
      <c r="C131" s="74"/>
      <c r="D131" s="74"/>
      <c r="E131" s="74"/>
      <c r="F131" s="74"/>
      <c r="G131" s="74"/>
    </row>
    <row r="132" spans="1:7" ht="30" x14ac:dyDescent="0.25">
      <c r="A132" s="89"/>
      <c r="B132" s="89" t="s">
        <v>89</v>
      </c>
      <c r="C132" s="74" t="s">
        <v>50</v>
      </c>
      <c r="D132" s="74" t="s">
        <v>71</v>
      </c>
      <c r="E132" s="74">
        <v>100</v>
      </c>
      <c r="F132" s="74"/>
      <c r="G132" s="74">
        <f>E132</f>
        <v>100</v>
      </c>
    </row>
    <row r="133" spans="1:7" ht="15.75" x14ac:dyDescent="0.25">
      <c r="A133" s="1"/>
    </row>
    <row r="134" spans="1:7" ht="15.75" x14ac:dyDescent="0.25">
      <c r="A134" s="73" t="s">
        <v>122</v>
      </c>
      <c r="B134" s="73"/>
      <c r="C134" s="73"/>
      <c r="D134" s="19"/>
    </row>
    <row r="135" spans="1:7" ht="15.75" x14ac:dyDescent="0.25">
      <c r="A135" s="73"/>
      <c r="B135" s="73"/>
      <c r="C135" s="73"/>
      <c r="D135" s="18"/>
      <c r="E135" s="4"/>
      <c r="F135" s="46" t="s">
        <v>98</v>
      </c>
      <c r="G135" s="46"/>
    </row>
    <row r="136" spans="1:7" ht="15.75" x14ac:dyDescent="0.25">
      <c r="A136" s="3"/>
      <c r="B136" s="17"/>
      <c r="D136" s="15" t="s">
        <v>27</v>
      </c>
      <c r="F136" s="47" t="s">
        <v>92</v>
      </c>
      <c r="G136" s="47"/>
    </row>
    <row r="137" spans="1:7" x14ac:dyDescent="0.25">
      <c r="A137" s="64" t="s">
        <v>28</v>
      </c>
      <c r="B137" s="64"/>
      <c r="C137" s="25"/>
      <c r="D137" s="25"/>
    </row>
    <row r="138" spans="1:7" x14ac:dyDescent="0.25">
      <c r="A138" s="26" t="s">
        <v>48</v>
      </c>
      <c r="B138" s="40"/>
      <c r="C138" s="25"/>
      <c r="D138" s="25"/>
    </row>
    <row r="139" spans="1:7" x14ac:dyDescent="0.25">
      <c r="A139" s="73" t="s">
        <v>49</v>
      </c>
      <c r="B139" s="73"/>
      <c r="C139" s="73"/>
      <c r="D139" s="27"/>
      <c r="E139" s="4"/>
      <c r="F139" s="46" t="s">
        <v>91</v>
      </c>
      <c r="G139" s="46"/>
    </row>
    <row r="140" spans="1:7" ht="15.75" x14ac:dyDescent="0.25">
      <c r="A140" s="19"/>
      <c r="B140" s="17"/>
      <c r="C140" s="17"/>
      <c r="D140" s="15" t="s">
        <v>27</v>
      </c>
      <c r="F140" s="47" t="str">
        <f>F136</f>
        <v>(Власне ім'я, ПРІЗВИЩЕ)</v>
      </c>
      <c r="G140" s="47"/>
    </row>
    <row r="141" spans="1:7" x14ac:dyDescent="0.25">
      <c r="A141" s="22" t="s">
        <v>82</v>
      </c>
    </row>
    <row r="142" spans="1:7" x14ac:dyDescent="0.25">
      <c r="A142" s="6" t="s">
        <v>34</v>
      </c>
    </row>
  </sheetData>
  <mergeCells count="63">
    <mergeCell ref="A137:B137"/>
    <mergeCell ref="A139:C139"/>
    <mergeCell ref="F139:G139"/>
    <mergeCell ref="F140:G140"/>
    <mergeCell ref="B108:G108"/>
    <mergeCell ref="B115:G115"/>
    <mergeCell ref="B124:G124"/>
    <mergeCell ref="A134:C135"/>
    <mergeCell ref="F135:G135"/>
    <mergeCell ref="F136:G136"/>
    <mergeCell ref="B66:G66"/>
    <mergeCell ref="D69:D71"/>
    <mergeCell ref="D73:D75"/>
    <mergeCell ref="B82:G82"/>
    <mergeCell ref="B92:G92"/>
    <mergeCell ref="B101:G101"/>
    <mergeCell ref="B38:G38"/>
    <mergeCell ref="B39:G39"/>
    <mergeCell ref="A52:B52"/>
    <mergeCell ref="B54:G54"/>
    <mergeCell ref="A60:B60"/>
    <mergeCell ref="B62:G62"/>
    <mergeCell ref="B32:G32"/>
    <mergeCell ref="B33:G33"/>
    <mergeCell ref="B34:G34"/>
    <mergeCell ref="B35:G35"/>
    <mergeCell ref="B36:G36"/>
    <mergeCell ref="B37:G37"/>
    <mergeCell ref="B24:G24"/>
    <mergeCell ref="B25:G25"/>
    <mergeCell ref="B26:G26"/>
    <mergeCell ref="B27:G27"/>
    <mergeCell ref="C29:F29"/>
    <mergeCell ref="B30:G30"/>
    <mergeCell ref="E19:F19"/>
    <mergeCell ref="K19:L19"/>
    <mergeCell ref="M19:O19"/>
    <mergeCell ref="B20:G20"/>
    <mergeCell ref="B21:G21"/>
    <mergeCell ref="B22:G22"/>
    <mergeCell ref="C16:F16"/>
    <mergeCell ref="D17:E17"/>
    <mergeCell ref="I17:K17"/>
    <mergeCell ref="L17:M17"/>
    <mergeCell ref="O17:P17"/>
    <mergeCell ref="C18:F18"/>
    <mergeCell ref="K18:M18"/>
    <mergeCell ref="N18:O18"/>
    <mergeCell ref="A11:G11"/>
    <mergeCell ref="A12:G12"/>
    <mergeCell ref="C14:F14"/>
    <mergeCell ref="L14:M14"/>
    <mergeCell ref="O14:P14"/>
    <mergeCell ref="D15:E15"/>
    <mergeCell ref="I15:K15"/>
    <mergeCell ref="L15:M15"/>
    <mergeCell ref="O15:P15"/>
    <mergeCell ref="F1:G3"/>
    <mergeCell ref="E5:G5"/>
    <mergeCell ref="E6:G6"/>
    <mergeCell ref="E7:G7"/>
    <mergeCell ref="E8:G8"/>
    <mergeCell ref="E9:G9"/>
  </mergeCells>
  <pageMargins left="0.31496062992125984" right="0.15748031496062992" top="0.55118110236220474" bottom="0.35433070866141736" header="0.31496062992125984" footer="0.31496062992125984"/>
  <pageSetup paperSize="9" scale="90" orientation="landscape" r:id="rId1"/>
  <rowBreaks count="5" manualBreakCount="5">
    <brk id="23" max="6" man="1"/>
    <brk id="53" max="6" man="1"/>
    <brk id="91" max="6" man="1"/>
    <brk id="107" max="6" man="1"/>
    <brk id="11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1917426</vt:lpstr>
      <vt:lpstr>'1917426'!Область_друку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2024-10-23T07:40:58Z</cp:lastPrinted>
  <dcterms:created xsi:type="dcterms:W3CDTF">2018-12-28T08:43:53Z</dcterms:created>
  <dcterms:modified xsi:type="dcterms:W3CDTF">2024-10-30T14:24:05Z</dcterms:modified>
</cp:coreProperties>
</file>