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5\квітень\1604\Освіта паспорта\"/>
    </mc:Choice>
  </mc:AlternateContent>
  <bookViews>
    <workbookView xWindow="435" yWindow="75" windowWidth="25245" windowHeight="9870"/>
  </bookViews>
  <sheets>
    <sheet name="0611070" sheetId="1" r:id="rId1"/>
  </sheets>
  <definedNames>
    <definedName name="_xlnm.Print_Area" localSheetId="0">'0611070'!$A$1:$K$91</definedName>
  </definedNames>
  <calcPr calcId="152511"/>
</workbook>
</file>

<file path=xl/calcChain.xml><?xml version="1.0" encoding="utf-8"?>
<calcChain xmlns="http://schemas.openxmlformats.org/spreadsheetml/2006/main">
  <c r="J84" i="1" l="1"/>
  <c r="J83" i="1"/>
  <c r="J82" i="1"/>
  <c r="J81" i="1"/>
  <c r="J80" i="1"/>
  <c r="H78" i="1"/>
  <c r="J78" i="1" s="1"/>
  <c r="J77" i="1"/>
  <c r="H77" i="1"/>
  <c r="F77" i="1"/>
  <c r="H76" i="1"/>
  <c r="F76" i="1"/>
  <c r="F75" i="1"/>
  <c r="J75" i="1" s="1"/>
  <c r="J73" i="1"/>
  <c r="F72" i="1"/>
  <c r="J72" i="1" s="1"/>
  <c r="F71" i="1"/>
  <c r="J71" i="1" s="1"/>
  <c r="J70" i="1"/>
  <c r="J68" i="1"/>
  <c r="J67" i="1"/>
  <c r="J66" i="1"/>
  <c r="J65" i="1"/>
  <c r="J64" i="1"/>
  <c r="J63" i="1"/>
  <c r="D49" i="1"/>
  <c r="D55" i="1" s="1"/>
  <c r="D56" i="1" s="1"/>
  <c r="H48" i="1"/>
  <c r="F47" i="1"/>
  <c r="H47" i="1" s="1"/>
  <c r="H46" i="1"/>
  <c r="H49" i="1" l="1"/>
  <c r="J76" i="1"/>
  <c r="F49" i="1"/>
  <c r="F55" i="1" s="1"/>
  <c r="F56" i="1" l="1"/>
  <c r="H55" i="1"/>
  <c r="H56" i="1" s="1"/>
</calcChain>
</file>

<file path=xl/sharedStrings.xml><?xml version="1.0" encoding="utf-8"?>
<sst xmlns="http://schemas.openxmlformats.org/spreadsheetml/2006/main" count="149" uniqueCount="104">
  <si>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</si>
  <si>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2025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</si>
  <si>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</si>
  <si>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</si>
  <si>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</si>
  <si>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</si>
  <si>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</si>
  <si>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</si>
  <si>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0611070    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</si>
  <si>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1070  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</si>
  <si>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0960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</si>
  <si>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 xml:space="preserve"> Надання позашкільної освіти закладами позашкільної освіти, заходи із позашкільної роботи з дітьми</t>
  </si>
  <si>
    <r>
      <rPr>
        <u/>
        <sz val="12"/>
        <rFont val="Times New Roman"/>
        <family val="1"/>
        <charset val="204"/>
      </rPr>
      <t xml:space="preserve">2256400000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</si>
  <si>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39 758 510,29 гривень, у тому числі загального фонду — 36 783 932,00 гривень та спеціального фонду — 2 974 578,29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</si>
  <si>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</si>
  <si>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 від 28.06.1996 року № 254 к/96-ВР (із змінами і доповненнями)</t>
  </si>
  <si>
    <t>Бюджетний кодекс України від 08.07.2010 року № 2456-VІ (із змінами і доповненнями)</t>
  </si>
  <si>
    <t>Закон України від 26.04.2001 "Про охорону дитинства" № 2402-III  (із змінами і доповненнями)</t>
  </si>
  <si>
    <t>Закон України від 05.09.2017 року № 2145- VІІI  “Про освіту”   (із змінами і доповненнями)</t>
  </si>
  <si>
    <t>Закон України від 22.06.2000 року № 1841-III “Про позашкільну освіту”  (із змінами і доповненнями)</t>
  </si>
  <si>
    <t xml:space="preserve">Закон України від 19.11.2024 року № 4059-IX  "Про Державний бюджет України на 2025 рік" </t>
  </si>
  <si>
    <t>Указ Президента України від 24.02.2022 року № 64/2022 «Про введення воєнного стану в Україні» (із змінами і доповненнями)</t>
  </si>
  <si>
    <t>Наказ Міністерства фінансів України від 20.09.2017 року № 793  "Про затвердження складових Програмної класифікації видатків та кредитування місцевого бюджету"  (із змінами і доповненнями)</t>
  </si>
  <si>
    <t>Наказ Міністерства фінансів України   від 26.08.2014 року № 836 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</si>
  <si>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від 26.09.2005 року  № 557 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</si>
  <si>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 Міністерства освіти і науки від 05.11.2009 року № 1010 "Про затвердження Положення про центр, палац, будинок, клуб художньої творчості дітей,  юнацтва та молоді, художньо-естетичної творчості учнівської молоді, дитячої та юнацької  творчості, естетичного виховання" (із змінами і доповненнями)</t>
  </si>
  <si>
    <t>Наказ Міністерства освіти і науки України  від 16.04.2024 року № 521  "Про затвердження Типового переліку результативних показників бюджетних програм місцевих бюджетів у галузі «Освіта»"  (із змінами і доповненнями)</t>
  </si>
  <si>
    <t>Постанова Кабінету Міністрів України від 30.08.2002 року № 1298 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</si>
  <si>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 від 14.12.2016 року № 974 “Про внесення зміни у додаток 2 до постанови Кабінету Міністрів України  від 30 серпня 2002 р. № 1298”</t>
  </si>
  <si>
    <t>Постанова Кабінету Міністрів України  від 28.12.2021 року № 1391 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</si>
  <si>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 КМУ від 05.10.2009 року № 1124 "Про затвердження Положення про центр розвитку дитини"</t>
  </si>
  <si>
    <t>Постанова Кабінету Міністрів України від 21.08.2019 року № 779 "Про організацію інклюзивного навчання в закладах позашкільної освіти" (із змінами і доповненнями)</t>
  </si>
  <si>
    <t>Постанова Кабінету Міністрів України від 06.05.2001 року № 433 "Про затвердження переліку типів позашкільних навчальних закладів і Положення про позашкільний навчальний заклад" (із змінами і доповненнями)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</si>
  <si>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</si>
  <si>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сесії Хмельницької міської ради від 11.12.2024 року № 9 "Про бюджет Хмельницької міської територіальної громади на 2025 рік"</t>
  </si>
  <si>
    <t>Рішення сесії Хмельницької міської ради від 27.03.2025 року № 6 "Про внесення змін до бюджету Хмельницької міської територіальної громади на 2025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</si>
  <si>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</si>
  <si>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</si>
  <si>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</si>
  <si>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Забезпечення залучення дітей та надання належних умов виховання та рівних можливостей дівчатам та хлопцям у сфері отримання позашкільної освіти</t>
  </si>
  <si>
    <r>
      <t>7. Мета бюджетної програми:</t>
    </r>
    <r>
      <rPr>
        <u/>
        <sz val="12"/>
        <rFont val="Times New Roman"/>
        <family val="1"/>
        <charset val="204"/>
      </rPr>
      <t> Забезпечення розвитку здібностей та обдарувань вихованців, учнів, задоволення їх інтересів, духовних запитів і потреб у професійному визначенні.</t>
    </r>
  </si>
  <si>
    <t> 8.Завдання бюджетної програми:</t>
  </si>
  <si>
    <t>Завдання</t>
  </si>
  <si>
    <t>Забезпечити рівні можливості дівчатам та хлопцям у сфері отримання позашкільної освіти, створити належні умови для збільшення дітей позашкільної освіти.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</si>
  <si>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</si>
  <si>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</si>
  <si>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</si>
  <si>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</si>
  <si>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</si>
  <si>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</si>
  <si>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Забезпечення належного функціонування закладів позашкільної освіти</t>
  </si>
  <si>
    <t>Придбання обладнання і предметів довгострокового користування</t>
  </si>
  <si>
    <t xml:space="preserve">Проведення капітальних ремонтів 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</si>
  <si>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</si>
  <si>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</si>
  <si>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</si>
  <si>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 (зі змінами)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</si>
  <si>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</si>
  <si>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</si>
  <si>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</si>
  <si>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</si>
  <si>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</si>
  <si>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>Кількість закладів</t>
  </si>
  <si>
    <t>од.</t>
  </si>
  <si>
    <t xml:space="preserve">Мережа закладів </t>
  </si>
  <si>
    <t>Кількість класів (гуртків)</t>
  </si>
  <si>
    <t>Усього середньорічне число ставок/штатних одиниць у тому числі:</t>
  </si>
  <si>
    <t>Штатний розпис, тарифікація</t>
  </si>
  <si>
    <t>педагогічного персоналу</t>
  </si>
  <si>
    <t>адмінперсоналу (за умовами оплати віднесених до педагогічного персоналу)</t>
  </si>
  <si>
    <t>спеціалістів</t>
  </si>
  <si>
    <t>робітників</t>
  </si>
  <si>
    <t>продукту</t>
  </si>
  <si>
    <t>Кількість дітей, які отримують позашкільну освіту</t>
  </si>
  <si>
    <t>осіб</t>
  </si>
  <si>
    <t>Чисельність дітей в розрахунку на одного педагогічного працівника</t>
  </si>
  <si>
    <t>Розрахунок</t>
  </si>
  <si>
    <t>Чисельність дітей в розрахунку на одну штатну одиницю</t>
  </si>
  <si>
    <t>Кількість закладів, в яких буде проведений капітальний ремонт</t>
  </si>
  <si>
    <t>Рішення сесії від 27.03.25 року № 6</t>
  </si>
  <si>
    <t>ефективності</t>
  </si>
  <si>
    <t>Витрати на одну дитину, яка отримує позашкільну освіту</t>
  </si>
  <si>
    <t>грн</t>
  </si>
  <si>
    <t>Середня наповнюваність гуртків</t>
  </si>
  <si>
    <t>Кількість дітей на один заклад позашкільної освіти</t>
  </si>
  <si>
    <t>Середні витрати на капітальний ремонт одного закладу</t>
  </si>
  <si>
    <t>якості</t>
  </si>
  <si>
    <t>Відсоток охоплення дітей позашкільною освітою</t>
  </si>
  <si>
    <t>%</t>
  </si>
  <si>
    <t>Динаміка росту власних надходжень в порівнянні з минулим роком</t>
  </si>
  <si>
    <t>Відсоток дітей, які візьмуть участь у тренувально-оздоровчих зборах</t>
  </si>
  <si>
    <t>Відсоток будівельної готовності по утеплення фасаду та сходового майданчика перед Палацом творчості дітей та юнацтва</t>
  </si>
  <si>
    <t xml:space="preserve">Відсоток захищених статей загального фонду видатків </t>
  </si>
  <si>
    <t xml:space="preserve">В.о. директора Департаменту освіти та науки   </t>
  </si>
  <si>
    <t>Олександр ХМЕЛІВСЬКИЙ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</si>
  <si>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</si>
  <si>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</si>
  <si>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</si>
  <si>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</si>
  <si>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</si>
  <si>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</si>
  <si>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Лісоводська_______________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</si>
  <si>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14 квітня 2025 року № 66</t>
    </r>
  </si>
  <si>
    <t xml:space="preserve">Ярослава Балабась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</si>
</sst>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₴_-;\-* #,##0.00\ _₴_-;_-* &quot;-&quot;??\ _₴_-;_-@_-"/>
    <numFmt numFmtId="164" formatCode="#,##0.00\ _₴"/>
    <numFmt numFmtId="165" formatCode="0.0"/>
    <numFmt numFmtId="166" formatCode="_-* #,##0\ _₴_-;\-* #,##0\ _₴_-;_-* &quot;-&quot;??\ _₴_-;_-@_-"/>
    <numFmt numFmtId="167" formatCode="#,##0\ _₴"/>
    <numFmt numFmtId="168" formatCode="#,##0.0\ _₴"/>
  </numFmts>
  <fonts count="30" x14ac:knownFonts="1">
    <font>
      <sz val="10"/>
      <color rgb="FF000000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sz val="12"/>
      <color theme="1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name val="Times New Roman"/>
      <family val="1"/>
    </font>
    <font>
      <sz val="8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name val="Helv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6">
    <xf numFmtId="0" fontId="0" fillId="0" borderId="0"/>
    <xf numFmtId="0" fontId="2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1" fillId="0" borderId="0"/>
    <xf numFmtId="0" fontId="22" fillId="0" borderId="12" applyNumberFormat="0" applyFill="0" applyAlignment="0" applyProtection="0"/>
    <xf numFmtId="0" fontId="23" fillId="0" borderId="13" applyNumberFormat="0" applyFill="0" applyAlignment="0" applyProtection="0"/>
    <xf numFmtId="0" fontId="24" fillId="0" borderId="14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/>
    <xf numFmtId="0" fontId="21" fillId="0" borderId="0"/>
    <xf numFmtId="0" fontId="2" fillId="0" borderId="0"/>
    <xf numFmtId="0" fontId="25" fillId="0" borderId="0"/>
    <xf numFmtId="0" fontId="21" fillId="0" borderId="0"/>
    <xf numFmtId="0" fontId="27" fillId="0" borderId="0"/>
    <xf numFmtId="0" fontId="28" fillId="0" borderId="0"/>
    <xf numFmtId="0" fontId="1" fillId="0" borderId="0"/>
    <xf numFmtId="0" fontId="19" fillId="16" borderId="15" applyNumberFormat="0" applyFont="0" applyAlignment="0" applyProtection="0"/>
    <xf numFmtId="0" fontId="29" fillId="0" borderId="0"/>
    <xf numFmtId="43" fontId="2" fillId="0" borderId="0" applyFont="0" applyFill="0" applyBorder="0" applyAlignment="0" applyProtection="0"/>
  </cellStyleXfs>
  <cellXfs count="143">
    <xf numFmtId="0" fontId="0" fillId="0" borderId="0" xfId="0"/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3" fontId="9" fillId="0" borderId="1" xfId="0" applyNumberFormat="1" applyFont="1" applyFill="1" applyBorder="1" applyAlignment="1">
      <alignment horizontal="center" vertical="center" wrapText="1" shrinkToFit="1"/>
    </xf>
    <xf numFmtId="3" fontId="9" fillId="0" borderId="0" xfId="0" applyNumberFormat="1" applyFont="1" applyFill="1" applyBorder="1" applyAlignment="1">
      <alignment horizontal="center" vertical="center" wrapText="1" shrinkToFit="1"/>
    </xf>
    <xf numFmtId="1" fontId="9" fillId="0" borderId="1" xfId="0" applyNumberFormat="1" applyFont="1" applyFill="1" applyBorder="1" applyAlignment="1">
      <alignment horizontal="center" vertical="center" wrapText="1" shrinkToFi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 shrinkToFit="1"/>
    </xf>
    <xf numFmtId="1" fontId="14" fillId="0" borderId="0" xfId="0" applyNumberFormat="1" applyFont="1" applyFill="1" applyBorder="1" applyAlignment="1">
      <alignment vertical="center" wrapText="1" shrinkToFit="1"/>
    </xf>
    <xf numFmtId="1" fontId="9" fillId="0" borderId="2" xfId="0" applyNumberFormat="1" applyFont="1" applyFill="1" applyBorder="1" applyAlignment="1">
      <alignment horizontal="center" vertical="center" wrapText="1" shrinkToFit="1"/>
    </xf>
    <xf numFmtId="4" fontId="9" fillId="0" borderId="0" xfId="0" applyNumberFormat="1" applyFont="1" applyFill="1" applyBorder="1" applyAlignment="1">
      <alignment vertical="center" wrapText="1" shrinkToFit="1"/>
    </xf>
    <xf numFmtId="4" fontId="9" fillId="0" borderId="0" xfId="0" applyNumberFormat="1" applyFont="1" applyFill="1" applyBorder="1" applyAlignment="1">
      <alignment horizontal="right" vertical="center" wrapText="1" shrinkToFit="1"/>
    </xf>
    <xf numFmtId="4" fontId="9" fillId="0" borderId="0" xfId="0" applyNumberFormat="1" applyFont="1" applyFill="1" applyBorder="1" applyAlignment="1">
      <alignment horizontal="center" vertical="center" wrapText="1" shrinkToFit="1"/>
    </xf>
    <xf numFmtId="0" fontId="13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10" fontId="2" fillId="0" borderId="0" xfId="0" applyNumberFormat="1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9" fillId="0" borderId="2" xfId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left" vertical="center" wrapText="1"/>
    </xf>
    <xf numFmtId="0" fontId="9" fillId="0" borderId="6" xfId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vertical="top" wrapText="1"/>
    </xf>
    <xf numFmtId="0" fontId="9" fillId="0" borderId="0" xfId="1" applyFont="1" applyFill="1" applyBorder="1" applyAlignment="1">
      <alignment horizontal="left" vertical="top" wrapText="1"/>
    </xf>
    <xf numFmtId="0" fontId="10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4" fontId="15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0" fillId="0" borderId="0" xfId="0" applyFill="1" applyBorder="1" applyAlignment="1">
      <alignment horizontal="right" vertical="center" wrapText="1"/>
    </xf>
    <xf numFmtId="4" fontId="0" fillId="0" borderId="0" xfId="0" applyNumberFormat="1" applyFill="1" applyBorder="1" applyAlignment="1">
      <alignment horizontal="left" vertical="center" wrapText="1"/>
    </xf>
    <xf numFmtId="0" fontId="0" fillId="0" borderId="0" xfId="1" applyFont="1" applyFill="1" applyBorder="1" applyAlignment="1">
      <alignment horizontal="left" vertical="center" wrapText="1"/>
    </xf>
    <xf numFmtId="0" fontId="3" fillId="0" borderId="6" xfId="1" applyFont="1" applyFill="1" applyBorder="1" applyAlignment="1">
      <alignment horizontal="center" wrapText="1"/>
    </xf>
    <xf numFmtId="0" fontId="10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wrapText="1"/>
    </xf>
    <xf numFmtId="0" fontId="10" fillId="0" borderId="6" xfId="1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5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 shrinkToFit="1"/>
    </xf>
    <xf numFmtId="165" fontId="3" fillId="0" borderId="3" xfId="0" applyNumberFormat="1" applyFont="1" applyFill="1" applyBorder="1" applyAlignment="1">
      <alignment horizontal="center" vertical="center" wrapText="1" shrinkToFit="1"/>
    </xf>
    <xf numFmtId="0" fontId="3" fillId="0" borderId="2" xfId="1" applyFont="1" applyFill="1" applyBorder="1" applyAlignment="1">
      <alignment horizontal="left" vertical="center" wrapText="1"/>
    </xf>
    <xf numFmtId="168" fontId="3" fillId="0" borderId="3" xfId="1" applyNumberFormat="1" applyFont="1" applyFill="1" applyBorder="1" applyAlignment="1">
      <alignment horizontal="center" vertical="center" wrapText="1"/>
    </xf>
    <xf numFmtId="168" fontId="3" fillId="0" borderId="5" xfId="1" applyNumberFormat="1" applyFont="1" applyFill="1" applyBorder="1" applyAlignment="1">
      <alignment horizontal="center" vertical="center" wrapText="1"/>
    </xf>
    <xf numFmtId="168" fontId="3" fillId="0" borderId="2" xfId="1" applyNumberFormat="1" applyFont="1" applyFill="1" applyBorder="1" applyAlignment="1">
      <alignment horizontal="center" vertical="center" wrapText="1"/>
    </xf>
    <xf numFmtId="1" fontId="9" fillId="0" borderId="2" xfId="0" applyNumberFormat="1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wrapText="1"/>
    </xf>
    <xf numFmtId="1" fontId="9" fillId="0" borderId="3" xfId="0" applyNumberFormat="1" applyFont="1" applyFill="1" applyBorder="1" applyAlignment="1">
      <alignment horizontal="center" vertical="center" wrapText="1" shrinkToFit="1"/>
    </xf>
    <xf numFmtId="165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1" fontId="9" fillId="0" borderId="3" xfId="0" applyNumberFormat="1" applyFont="1" applyFill="1" applyBorder="1" applyAlignment="1">
      <alignment horizontal="center" vertical="center" wrapText="1"/>
    </xf>
    <xf numFmtId="1" fontId="9" fillId="0" borderId="5" xfId="0" applyNumberFormat="1" applyFont="1" applyFill="1" applyBorder="1" applyAlignment="1">
      <alignment horizontal="center" vertical="center" wrapText="1"/>
    </xf>
    <xf numFmtId="3" fontId="9" fillId="0" borderId="3" xfId="0" applyNumberFormat="1" applyFont="1" applyFill="1" applyBorder="1" applyAlignment="1">
      <alignment horizontal="center" vertical="center" wrapText="1" shrinkToFit="1"/>
    </xf>
    <xf numFmtId="3" fontId="9" fillId="0" borderId="5" xfId="0" applyNumberFormat="1" applyFont="1" applyFill="1" applyBorder="1" applyAlignment="1">
      <alignment horizontal="center" vertical="center" wrapText="1" shrinkToFit="1"/>
    </xf>
    <xf numFmtId="1" fontId="9" fillId="0" borderId="4" xfId="0" applyNumberFormat="1" applyFont="1" applyFill="1" applyBorder="1" applyAlignment="1">
      <alignment horizontal="center" vertical="center" wrapText="1" shrinkToFi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 shrinkToFit="1"/>
    </xf>
    <xf numFmtId="164" fontId="3" fillId="0" borderId="3" xfId="0" applyNumberFormat="1" applyFont="1" applyFill="1" applyBorder="1" applyAlignment="1">
      <alignment horizontal="center" vertical="center" wrapText="1" shrinkToFit="1"/>
    </xf>
    <xf numFmtId="43" fontId="9" fillId="0" borderId="2" xfId="0" applyNumberFormat="1" applyFont="1" applyFill="1" applyBorder="1" applyAlignment="1">
      <alignment horizontal="center" vertical="center" wrapText="1" shrinkToFit="1"/>
    </xf>
    <xf numFmtId="43" fontId="3" fillId="0" borderId="2" xfId="0" applyNumberFormat="1" applyFont="1" applyFill="1" applyBorder="1" applyAlignment="1">
      <alignment horizontal="center" vertical="center" wrapText="1" shrinkToFit="1"/>
    </xf>
    <xf numFmtId="166" fontId="9" fillId="0" borderId="2" xfId="0" applyNumberFormat="1" applyFont="1" applyFill="1" applyBorder="1" applyAlignment="1">
      <alignment horizontal="center" vertical="center" wrapText="1" shrinkToFit="1"/>
    </xf>
    <xf numFmtId="166" fontId="9" fillId="0" borderId="3" xfId="0" applyNumberFormat="1" applyFont="1" applyFill="1" applyBorder="1" applyAlignment="1">
      <alignment horizontal="center" vertical="center" wrapText="1" shrinkToFit="1"/>
    </xf>
    <xf numFmtId="0" fontId="3" fillId="0" borderId="3" xfId="1" applyFont="1" applyFill="1" applyBorder="1" applyAlignment="1">
      <alignment horizontal="left" vertical="center" wrapText="1"/>
    </xf>
    <xf numFmtId="0" fontId="3" fillId="0" borderId="5" xfId="1" applyFont="1" applyFill="1" applyBorder="1" applyAlignment="1">
      <alignment horizontal="left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0" borderId="5" xfId="1" applyNumberFormat="1" applyFont="1" applyFill="1" applyBorder="1" applyAlignment="1">
      <alignment horizontal="center" vertical="center" wrapText="1"/>
    </xf>
    <xf numFmtId="167" fontId="3" fillId="0" borderId="3" xfId="1" applyNumberFormat="1" applyFont="1" applyFill="1" applyBorder="1" applyAlignment="1">
      <alignment horizontal="center" vertical="center" wrapText="1" shrinkToFit="1"/>
    </xf>
    <xf numFmtId="167" fontId="3" fillId="0" borderId="5" xfId="1" applyNumberFormat="1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 shrinkToFit="1"/>
    </xf>
    <xf numFmtId="0" fontId="2" fillId="0" borderId="11" xfId="0" applyFont="1" applyFill="1" applyBorder="1" applyAlignment="1">
      <alignment horizontal="center" vertical="center" wrapText="1"/>
    </xf>
    <xf numFmtId="166" fontId="3" fillId="0" borderId="2" xfId="0" applyNumberFormat="1" applyFont="1" applyFill="1" applyBorder="1" applyAlignment="1">
      <alignment horizontal="center" vertical="center" wrapText="1" shrinkToFit="1"/>
    </xf>
    <xf numFmtId="166" fontId="3" fillId="0" borderId="3" xfId="0" applyNumberFormat="1" applyFont="1" applyFill="1" applyBorder="1" applyAlignment="1">
      <alignment horizontal="center" vertical="center" wrapText="1" shrinkToFit="1"/>
    </xf>
    <xf numFmtId="166" fontId="3" fillId="0" borderId="5" xfId="0" applyNumberFormat="1" applyFont="1" applyFill="1" applyBorder="1" applyAlignment="1">
      <alignment horizontal="center" vertical="center" wrapText="1" shrinkToFit="1"/>
    </xf>
    <xf numFmtId="1" fontId="11" fillId="0" borderId="2" xfId="0" applyNumberFormat="1" applyFont="1" applyFill="1" applyBorder="1" applyAlignment="1">
      <alignment horizontal="center" vertical="center" wrapText="1" shrinkToFit="1"/>
    </xf>
    <xf numFmtId="1" fontId="3" fillId="0" borderId="2" xfId="0" applyNumberFormat="1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 shrinkToFit="1"/>
    </xf>
    <xf numFmtId="4" fontId="3" fillId="0" borderId="5" xfId="0" applyNumberFormat="1" applyFont="1" applyFill="1" applyBorder="1" applyAlignment="1">
      <alignment horizontal="center" vertical="center" wrapText="1" shrinkToFit="1"/>
    </xf>
    <xf numFmtId="0" fontId="11" fillId="0" borderId="2" xfId="0" applyFont="1" applyFill="1" applyBorder="1" applyAlignment="1">
      <alignment horizontal="left" vertical="center" wrapText="1"/>
    </xf>
    <xf numFmtId="2" fontId="3" fillId="0" borderId="2" xfId="0" applyNumberFormat="1" applyFont="1" applyFill="1" applyBorder="1" applyAlignment="1">
      <alignment horizontal="center" vertical="center" wrapText="1" shrinkToFit="1"/>
    </xf>
    <xf numFmtId="165" fontId="11" fillId="0" borderId="2" xfId="0" applyNumberFormat="1" applyFont="1" applyFill="1" applyBorder="1" applyAlignment="1">
      <alignment horizontal="center" vertical="center" wrapText="1" shrinkToFit="1"/>
    </xf>
    <xf numFmtId="2" fontId="11" fillId="0" borderId="2" xfId="0" applyNumberFormat="1" applyFont="1" applyFill="1" applyBorder="1" applyAlignment="1">
      <alignment horizontal="center" vertical="center" wrapText="1" shrinkToFit="1"/>
    </xf>
    <xf numFmtId="0" fontId="11" fillId="0" borderId="2" xfId="1" applyFont="1" applyFill="1" applyBorder="1" applyAlignment="1">
      <alignment horizontal="left" vertical="center" wrapText="1"/>
    </xf>
    <xf numFmtId="164" fontId="3" fillId="0" borderId="3" xfId="1" applyNumberFormat="1" applyFont="1" applyFill="1" applyBorder="1" applyAlignment="1">
      <alignment horizontal="center" vertical="center" wrapText="1" shrinkToFit="1"/>
    </xf>
    <xf numFmtId="164" fontId="3" fillId="0" borderId="5" xfId="1" applyNumberFormat="1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 shrinkToFit="1"/>
    </xf>
    <xf numFmtId="0" fontId="3" fillId="0" borderId="4" xfId="0" applyFont="1" applyFill="1" applyBorder="1" applyAlignment="1">
      <alignment horizontal="left" vertical="center" wrapText="1"/>
    </xf>
    <xf numFmtId="4" fontId="9" fillId="0" borderId="2" xfId="0" applyNumberFormat="1" applyFont="1" applyFill="1" applyBorder="1" applyAlignment="1">
      <alignment horizontal="right" vertical="center" wrapText="1" shrinkToFit="1"/>
    </xf>
    <xf numFmtId="4" fontId="9" fillId="0" borderId="2" xfId="0" applyNumberFormat="1" applyFont="1" applyFill="1" applyBorder="1" applyAlignment="1">
      <alignment vertical="center" wrapText="1" shrinkToFi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4" fontId="9" fillId="0" borderId="10" xfId="0" applyNumberFormat="1" applyFont="1" applyFill="1" applyBorder="1" applyAlignment="1">
      <alignment vertical="center" wrapText="1" shrinkToFit="1"/>
    </xf>
    <xf numFmtId="0" fontId="3" fillId="0" borderId="6" xfId="0" applyFont="1" applyFill="1" applyBorder="1" applyAlignment="1">
      <alignment horizontal="right" vertical="center" wrapText="1"/>
    </xf>
    <xf numFmtId="4" fontId="9" fillId="0" borderId="0" xfId="0" applyNumberFormat="1" applyFont="1" applyFill="1" applyBorder="1" applyAlignment="1">
      <alignment horizontal="right" vertical="center" wrapText="1" shrinkToFit="1"/>
    </xf>
    <xf numFmtId="4" fontId="2" fillId="0" borderId="0" xfId="0" applyNumberFormat="1" applyFont="1" applyFill="1" applyBorder="1" applyAlignment="1">
      <alignment horizontal="center" vertical="center" wrapText="1"/>
    </xf>
    <xf numFmtId="4" fontId="9" fillId="0" borderId="3" xfId="0" applyNumberFormat="1" applyFont="1" applyFill="1" applyBorder="1" applyAlignment="1">
      <alignment horizontal="right" vertical="center" wrapText="1" shrinkToFit="1"/>
    </xf>
    <xf numFmtId="4" fontId="9" fillId="0" borderId="5" xfId="0" applyNumberFormat="1" applyFont="1" applyFill="1" applyBorder="1" applyAlignment="1">
      <alignment horizontal="right" vertical="center" wrapText="1" shrinkToFi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</cellXfs>
  <cellStyles count="36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" xfId="0" builtinId="0"/>
    <cellStyle name="Звичайний 2" xfId="25"/>
    <cellStyle name="Звичайний 2 2" xfId="26"/>
    <cellStyle name="Звичайний 3" xfId="27"/>
    <cellStyle name="Звичайний 3 2" xfId="28"/>
    <cellStyle name="Обычный 2" xfId="1"/>
    <cellStyle name="Обычный 2 2" xfId="29"/>
    <cellStyle name="Обычный 3" xfId="30"/>
    <cellStyle name="Обычный 3 2" xfId="31"/>
    <cellStyle name="Обычный 4" xfId="32"/>
    <cellStyle name="Примечание 2" xfId="33"/>
    <cellStyle name="Стиль 1" xfId="34"/>
    <cellStyle name="Финансовый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R103"/>
  <sheetViews>
    <sheetView tabSelected="1" view="pageBreakPreview" zoomScale="70" zoomScaleNormal="80" zoomScaleSheetLayoutView="70" workbookViewId="0">
      <selection activeCell="B92" sqref="B92"/>
    </sheetView>
  </sheetViews>
  <sheetFormatPr defaultColWidth="9.33203125"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/>
    <col min="11" max="11" width="14.1640625" style="1" customWidth="1"/>
    <col min="12" max="12" width="16.6640625" style="1" customWidth="1"/>
    <col min="13" max="13" width="22.5" style="1" customWidth="1"/>
    <col min="14" max="14" width="16.1640625" style="1" customWidth="1"/>
    <col min="15" max="15" width="12.1640625" style="1" bestFit="1" customWidth="1"/>
    <col min="16" max="16" width="13" style="1" bestFit="1" customWidth="1"/>
    <col min="17" max="16384" width="9.33203125" style="1"/>
  </cols>
  <sheetData>
    <row r="1" spans="1:14" ht="92.25" customHeight="1" x14ac:dyDescent="0.2">
      <c r="B1" s="2"/>
      <c r="C1" s="2"/>
      <c r="D1" s="2"/>
      <c r="E1" s="2"/>
      <c r="F1" s="2"/>
      <c r="G1" s="139" t="s">
        <v>0</v>
      </c>
      <c r="H1" s="140"/>
      <c r="I1" s="140"/>
      <c r="J1" s="140"/>
      <c r="K1" s="140"/>
    </row>
    <row r="2" spans="1:14" ht="117.75" customHeight="1" x14ac:dyDescent="0.2">
      <c r="B2" s="2"/>
      <c r="C2" s="2"/>
      <c r="D2" s="2"/>
      <c r="E2" s="2"/>
      <c r="F2" s="2"/>
      <c r="G2" s="141" t="s">
        <v>102</v>
      </c>
      <c r="H2" s="141"/>
      <c r="I2" s="141"/>
      <c r="J2" s="141"/>
      <c r="K2" s="141"/>
    </row>
    <row r="3" spans="1:14" ht="37.5" customHeight="1" x14ac:dyDescent="0.2">
      <c r="A3" s="142" t="s">
        <v>1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spans="1:14" ht="104.65" customHeight="1" x14ac:dyDescent="0.2">
      <c r="A4" s="3" t="s">
        <v>2</v>
      </c>
      <c r="B4" s="136" t="s">
        <v>3</v>
      </c>
      <c r="C4" s="136"/>
      <c r="D4" s="136"/>
      <c r="E4" s="136"/>
      <c r="F4" s="136"/>
      <c r="G4" s="55" t="s">
        <v>4</v>
      </c>
      <c r="H4" s="55"/>
      <c r="I4" s="55"/>
      <c r="J4" s="55"/>
      <c r="K4" s="55"/>
    </row>
    <row r="5" spans="1:14" ht="107.45" customHeight="1" x14ac:dyDescent="0.2">
      <c r="A5" s="4" t="s">
        <v>5</v>
      </c>
      <c r="B5" s="136" t="s">
        <v>6</v>
      </c>
      <c r="C5" s="136"/>
      <c r="D5" s="136"/>
      <c r="E5" s="136"/>
      <c r="F5" s="136"/>
      <c r="G5" s="136" t="s">
        <v>7</v>
      </c>
      <c r="H5" s="136"/>
      <c r="I5" s="136"/>
      <c r="J5" s="136"/>
      <c r="K5" s="136"/>
    </row>
    <row r="6" spans="1:14" ht="101.25" customHeight="1" x14ac:dyDescent="0.2">
      <c r="A6" s="4" t="s">
        <v>8</v>
      </c>
      <c r="B6" s="55" t="s">
        <v>9</v>
      </c>
      <c r="C6" s="136"/>
      <c r="D6" s="5" t="s">
        <v>10</v>
      </c>
      <c r="E6" s="137" t="s">
        <v>11</v>
      </c>
      <c r="F6" s="136"/>
      <c r="G6" s="55" t="s">
        <v>12</v>
      </c>
      <c r="H6" s="136"/>
      <c r="I6" s="136"/>
      <c r="J6" s="136"/>
      <c r="K6" s="136"/>
    </row>
    <row r="7" spans="1:14" ht="27" customHeight="1" x14ac:dyDescent="0.2">
      <c r="A7" s="115" t="s">
        <v>13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6"/>
      <c r="M7" s="6"/>
      <c r="N7" s="6"/>
    </row>
    <row r="8" spans="1:14" ht="22.15" customHeight="1" x14ac:dyDescent="0.2">
      <c r="A8" s="138" t="s">
        <v>14</v>
      </c>
      <c r="B8" s="138"/>
      <c r="C8" s="138"/>
      <c r="D8" s="138"/>
      <c r="E8" s="138"/>
      <c r="F8" s="138"/>
      <c r="G8" s="138"/>
      <c r="H8" s="138"/>
      <c r="I8" s="7"/>
      <c r="J8" s="7"/>
      <c r="K8" s="7"/>
    </row>
    <row r="9" spans="1:14" ht="19.149999999999999" customHeight="1" x14ac:dyDescent="0.2">
      <c r="A9" s="130" t="s">
        <v>15</v>
      </c>
      <c r="B9" s="130"/>
      <c r="C9" s="130"/>
      <c r="D9" s="130"/>
      <c r="E9" s="130"/>
      <c r="F9" s="130"/>
      <c r="G9" s="130"/>
      <c r="H9" s="130"/>
      <c r="I9" s="130"/>
      <c r="J9" s="130"/>
      <c r="K9" s="130"/>
    </row>
    <row r="10" spans="1:14" ht="20.45" customHeight="1" x14ac:dyDescent="0.2">
      <c r="A10" s="130" t="s">
        <v>16</v>
      </c>
      <c r="B10" s="130"/>
      <c r="C10" s="130"/>
      <c r="D10" s="130"/>
      <c r="E10" s="130"/>
      <c r="F10" s="130"/>
      <c r="G10" s="130"/>
      <c r="H10" s="130"/>
      <c r="I10" s="130"/>
      <c r="J10" s="8"/>
      <c r="K10" s="8"/>
    </row>
    <row r="11" spans="1:14" ht="20.45" customHeight="1" x14ac:dyDescent="0.2">
      <c r="A11" s="130" t="s">
        <v>17</v>
      </c>
      <c r="B11" s="130"/>
      <c r="C11" s="130"/>
      <c r="D11" s="130"/>
      <c r="E11" s="130"/>
      <c r="F11" s="130"/>
      <c r="G11" s="130"/>
      <c r="H11" s="130"/>
      <c r="I11" s="130"/>
      <c r="J11" s="130"/>
      <c r="K11" s="130"/>
    </row>
    <row r="12" spans="1:14" ht="22.15" customHeight="1" x14ac:dyDescent="0.2">
      <c r="A12" s="130" t="s">
        <v>18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</row>
    <row r="13" spans="1:14" ht="23.25" customHeight="1" x14ac:dyDescent="0.2">
      <c r="A13" s="130" t="s">
        <v>19</v>
      </c>
      <c r="B13" s="115"/>
      <c r="C13" s="115"/>
      <c r="D13" s="115"/>
      <c r="E13" s="115"/>
      <c r="F13" s="115"/>
      <c r="G13" s="115"/>
      <c r="H13" s="115"/>
      <c r="I13" s="115"/>
      <c r="J13" s="115"/>
      <c r="K13" s="115"/>
    </row>
    <row r="14" spans="1:14" ht="23.25" customHeight="1" x14ac:dyDescent="0.2">
      <c r="A14" s="130" t="s">
        <v>20</v>
      </c>
      <c r="B14" s="130"/>
      <c r="C14" s="130"/>
      <c r="D14" s="130"/>
      <c r="E14" s="130"/>
      <c r="F14" s="130"/>
      <c r="G14" s="130"/>
      <c r="H14" s="130"/>
      <c r="I14" s="130"/>
      <c r="J14" s="130"/>
      <c r="K14" s="130"/>
    </row>
    <row r="15" spans="1:14" ht="19.149999999999999" customHeight="1" x14ac:dyDescent="0.2">
      <c r="A15" s="130" t="s">
        <v>21</v>
      </c>
      <c r="B15" s="130"/>
      <c r="C15" s="130"/>
      <c r="D15" s="130"/>
      <c r="E15" s="130"/>
      <c r="F15" s="130"/>
      <c r="G15" s="130"/>
      <c r="H15" s="130"/>
      <c r="I15" s="130"/>
      <c r="J15" s="130"/>
      <c r="K15" s="130"/>
    </row>
    <row r="16" spans="1:14" ht="23.1" customHeight="1" x14ac:dyDescent="0.2">
      <c r="A16" s="130" t="s">
        <v>22</v>
      </c>
      <c r="B16" s="134"/>
      <c r="C16" s="134"/>
      <c r="D16" s="134"/>
      <c r="E16" s="134"/>
      <c r="F16" s="134"/>
      <c r="G16" s="134"/>
      <c r="H16" s="134"/>
      <c r="I16" s="134"/>
      <c r="J16" s="134"/>
      <c r="K16" s="134"/>
    </row>
    <row r="17" spans="1:11" ht="21.75" customHeight="1" x14ac:dyDescent="0.2">
      <c r="A17" s="130" t="s">
        <v>23</v>
      </c>
      <c r="B17" s="134"/>
      <c r="C17" s="134"/>
      <c r="D17" s="134"/>
      <c r="E17" s="134"/>
      <c r="F17" s="134"/>
      <c r="G17" s="134"/>
      <c r="H17" s="134"/>
      <c r="I17" s="134"/>
      <c r="J17" s="134"/>
      <c r="K17" s="134"/>
    </row>
    <row r="18" spans="1:11" ht="31.7" customHeight="1" x14ac:dyDescent="0.2">
      <c r="A18" s="133" t="s">
        <v>24</v>
      </c>
      <c r="B18" s="135"/>
      <c r="C18" s="135"/>
      <c r="D18" s="135"/>
      <c r="E18" s="135"/>
      <c r="F18" s="135"/>
      <c r="G18" s="135"/>
      <c r="H18" s="135"/>
      <c r="I18" s="135"/>
      <c r="J18" s="135"/>
      <c r="K18" s="135"/>
    </row>
    <row r="19" spans="1:11" ht="37.35" customHeight="1" x14ac:dyDescent="0.2">
      <c r="A19" s="133" t="s">
        <v>25</v>
      </c>
      <c r="B19" s="135"/>
      <c r="C19" s="135"/>
      <c r="D19" s="135"/>
      <c r="E19" s="135"/>
      <c r="F19" s="135"/>
      <c r="G19" s="135"/>
      <c r="H19" s="135"/>
      <c r="I19" s="135"/>
      <c r="J19" s="135"/>
      <c r="K19" s="135"/>
    </row>
    <row r="20" spans="1:11" ht="31.7" customHeight="1" x14ac:dyDescent="0.2">
      <c r="A20" s="130" t="s">
        <v>26</v>
      </c>
      <c r="B20" s="130"/>
      <c r="C20" s="130"/>
      <c r="D20" s="130"/>
      <c r="E20" s="130"/>
      <c r="F20" s="130"/>
      <c r="G20" s="130"/>
      <c r="H20" s="130"/>
      <c r="I20" s="130"/>
      <c r="J20" s="130"/>
      <c r="K20" s="130"/>
    </row>
    <row r="21" spans="1:11" ht="42.75" customHeight="1" x14ac:dyDescent="0.2">
      <c r="A21" s="133" t="s">
        <v>27</v>
      </c>
      <c r="B21" s="133"/>
      <c r="C21" s="133"/>
      <c r="D21" s="133"/>
      <c r="E21" s="133"/>
      <c r="F21" s="133"/>
      <c r="G21" s="133"/>
      <c r="H21" s="133"/>
      <c r="I21" s="133"/>
      <c r="J21" s="133"/>
      <c r="K21" s="133"/>
    </row>
    <row r="22" spans="1:11" ht="24" customHeight="1" x14ac:dyDescent="0.2">
      <c r="A22" s="130" t="s">
        <v>28</v>
      </c>
      <c r="B22" s="132"/>
      <c r="C22" s="132"/>
      <c r="D22" s="132"/>
      <c r="E22" s="132"/>
      <c r="F22" s="132"/>
      <c r="G22" s="132"/>
      <c r="H22" s="132"/>
      <c r="I22" s="132"/>
      <c r="J22" s="132"/>
      <c r="K22" s="132"/>
    </row>
    <row r="23" spans="1:11" ht="44.45" customHeight="1" x14ac:dyDescent="0.2">
      <c r="A23" s="133" t="s">
        <v>29</v>
      </c>
      <c r="B23" s="133"/>
      <c r="C23" s="133"/>
      <c r="D23" s="133"/>
      <c r="E23" s="133"/>
      <c r="F23" s="133"/>
      <c r="G23" s="133"/>
      <c r="H23" s="133"/>
      <c r="I23" s="133"/>
      <c r="J23" s="133"/>
      <c r="K23" s="133"/>
    </row>
    <row r="24" spans="1:11" ht="23.25" customHeight="1" x14ac:dyDescent="0.2">
      <c r="A24" s="130" t="s">
        <v>30</v>
      </c>
      <c r="B24" s="130"/>
      <c r="C24" s="130"/>
      <c r="D24" s="130"/>
      <c r="E24" s="130"/>
      <c r="F24" s="130"/>
      <c r="G24" s="130"/>
      <c r="H24" s="130"/>
      <c r="I24" s="130"/>
      <c r="J24" s="130"/>
      <c r="K24" s="130"/>
    </row>
    <row r="25" spans="1:11" ht="23.25" customHeight="1" x14ac:dyDescent="0.2">
      <c r="A25" s="130" t="s">
        <v>31</v>
      </c>
      <c r="B25" s="130"/>
      <c r="C25" s="130"/>
      <c r="D25" s="130"/>
      <c r="E25" s="130"/>
      <c r="F25" s="130"/>
      <c r="G25" s="130"/>
      <c r="H25" s="130"/>
      <c r="I25" s="130"/>
      <c r="J25" s="130"/>
      <c r="K25" s="130"/>
    </row>
    <row r="26" spans="1:11" ht="25.15" customHeight="1" x14ac:dyDescent="0.2">
      <c r="A26" s="130" t="s">
        <v>32</v>
      </c>
      <c r="B26" s="130"/>
      <c r="C26" s="130"/>
      <c r="D26" s="130"/>
      <c r="E26" s="130"/>
      <c r="F26" s="130"/>
      <c r="G26" s="130"/>
      <c r="H26" s="130"/>
      <c r="I26" s="130"/>
      <c r="J26" s="130"/>
      <c r="K26" s="130"/>
    </row>
    <row r="27" spans="1:11" ht="19.7" customHeight="1" x14ac:dyDescent="0.2">
      <c r="A27" s="130" t="s">
        <v>33</v>
      </c>
      <c r="B27" s="130"/>
      <c r="C27" s="130"/>
      <c r="D27" s="130"/>
      <c r="E27" s="130"/>
      <c r="F27" s="130"/>
      <c r="G27" s="130"/>
      <c r="H27" s="130"/>
      <c r="I27" s="130"/>
      <c r="J27" s="130"/>
      <c r="K27" s="130"/>
    </row>
    <row r="28" spans="1:11" ht="22.7" customHeight="1" x14ac:dyDescent="0.2">
      <c r="A28" s="130" t="s">
        <v>34</v>
      </c>
      <c r="B28" s="130"/>
      <c r="C28" s="130"/>
      <c r="D28" s="130"/>
      <c r="E28" s="130"/>
      <c r="F28" s="130"/>
      <c r="G28" s="130"/>
      <c r="H28" s="130"/>
      <c r="I28" s="130"/>
      <c r="J28" s="130"/>
      <c r="K28" s="130"/>
    </row>
    <row r="29" spans="1:11" ht="22.7" customHeight="1" x14ac:dyDescent="0.2">
      <c r="A29" s="131" t="s">
        <v>35</v>
      </c>
      <c r="B29" s="131"/>
      <c r="C29" s="131"/>
      <c r="D29" s="131"/>
      <c r="E29" s="131"/>
      <c r="F29" s="131"/>
      <c r="G29" s="131"/>
      <c r="H29" s="131"/>
      <c r="I29" s="131"/>
      <c r="J29" s="131"/>
      <c r="K29" s="131"/>
    </row>
    <row r="30" spans="1:11" ht="23.25" customHeight="1" x14ac:dyDescent="0.2">
      <c r="A30" s="115" t="s">
        <v>36</v>
      </c>
      <c r="B30" s="115"/>
      <c r="C30" s="115"/>
      <c r="D30" s="115"/>
      <c r="E30" s="115"/>
      <c r="F30" s="115"/>
      <c r="G30" s="115"/>
      <c r="H30" s="115"/>
      <c r="I30" s="115"/>
      <c r="J30" s="115"/>
      <c r="K30" s="115"/>
    </row>
    <row r="31" spans="1:11" ht="9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ht="18.75" customHeight="1" x14ac:dyDescent="0.2">
      <c r="A32" s="9" t="s">
        <v>37</v>
      </c>
      <c r="B32" s="116" t="s">
        <v>38</v>
      </c>
      <c r="C32" s="116"/>
      <c r="D32" s="116"/>
      <c r="E32" s="116"/>
      <c r="F32" s="116"/>
      <c r="G32" s="116"/>
      <c r="H32" s="116"/>
      <c r="I32" s="10"/>
      <c r="J32" s="10"/>
      <c r="K32" s="10"/>
    </row>
    <row r="33" spans="1:18" ht="20.45" customHeight="1" x14ac:dyDescent="0.2">
      <c r="A33" s="11">
        <v>1</v>
      </c>
      <c r="B33" s="62" t="s">
        <v>39</v>
      </c>
      <c r="C33" s="62"/>
      <c r="D33" s="62"/>
      <c r="E33" s="62"/>
      <c r="F33" s="62"/>
      <c r="G33" s="62"/>
      <c r="H33" s="62"/>
      <c r="I33" s="10"/>
      <c r="J33" s="10"/>
      <c r="K33" s="10"/>
    </row>
    <row r="34" spans="1:18" ht="12.2" customHeight="1" x14ac:dyDescent="0.2">
      <c r="A34" s="12"/>
      <c r="B34" s="3"/>
      <c r="C34" s="3"/>
      <c r="D34" s="3"/>
      <c r="E34" s="3"/>
      <c r="F34" s="3"/>
      <c r="G34" s="3"/>
      <c r="H34" s="3"/>
      <c r="I34" s="10"/>
      <c r="J34" s="10"/>
      <c r="K34" s="10"/>
    </row>
    <row r="35" spans="1:18" ht="23.25" customHeight="1" x14ac:dyDescent="0.2">
      <c r="A35" s="115" t="s">
        <v>40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</row>
    <row r="36" spans="1:18" ht="10.5" hidden="1" customHeight="1" x14ac:dyDescent="0.2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</row>
    <row r="37" spans="1:18" ht="15.6" customHeight="1" x14ac:dyDescent="0.2">
      <c r="A37" s="115" t="s">
        <v>41</v>
      </c>
      <c r="B37" s="115"/>
      <c r="C37" s="115"/>
      <c r="D37" s="115"/>
      <c r="E37" s="115"/>
      <c r="F37" s="115"/>
      <c r="G37" s="115"/>
      <c r="H37" s="115"/>
      <c r="I37" s="115"/>
      <c r="J37" s="115"/>
      <c r="K37" s="115"/>
    </row>
    <row r="38" spans="1:18" ht="9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8" ht="14.25" customHeight="1" x14ac:dyDescent="0.2">
      <c r="A39" s="9" t="s">
        <v>37</v>
      </c>
      <c r="B39" s="116" t="s">
        <v>42</v>
      </c>
      <c r="C39" s="116"/>
      <c r="D39" s="116"/>
      <c r="E39" s="116"/>
      <c r="F39" s="116"/>
      <c r="G39" s="116"/>
      <c r="H39" s="116"/>
      <c r="I39" s="10"/>
      <c r="J39" s="10"/>
      <c r="K39" s="10"/>
    </row>
    <row r="40" spans="1:18" ht="26.45" customHeight="1" x14ac:dyDescent="0.2">
      <c r="A40" s="13">
        <v>1</v>
      </c>
      <c r="B40" s="77" t="s">
        <v>43</v>
      </c>
      <c r="C40" s="118"/>
      <c r="D40" s="118"/>
      <c r="E40" s="118"/>
      <c r="F40" s="118"/>
      <c r="G40" s="118"/>
      <c r="H40" s="78"/>
      <c r="I40" s="10"/>
      <c r="J40" s="10"/>
      <c r="K40" s="10"/>
    </row>
    <row r="41" spans="1:18" ht="8.4499999999999993" customHeight="1" x14ac:dyDescent="0.2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</row>
    <row r="42" spans="1:18" ht="22.7" customHeight="1" x14ac:dyDescent="0.2">
      <c r="A42" s="115" t="s">
        <v>44</v>
      </c>
      <c r="B42" s="115"/>
      <c r="C42" s="115"/>
      <c r="D42" s="115"/>
      <c r="E42" s="115"/>
      <c r="F42" s="115"/>
      <c r="G42" s="115"/>
      <c r="H42" s="115"/>
      <c r="I42" s="10"/>
      <c r="J42" s="10"/>
      <c r="K42" s="10"/>
    </row>
    <row r="43" spans="1:18" ht="16.5" customHeight="1" x14ac:dyDescent="0.2">
      <c r="A43" s="125" t="s">
        <v>45</v>
      </c>
      <c r="B43" s="125"/>
      <c r="C43" s="125"/>
      <c r="D43" s="125"/>
      <c r="E43" s="125"/>
      <c r="F43" s="125"/>
      <c r="G43" s="125"/>
      <c r="H43" s="125"/>
      <c r="I43" s="125"/>
      <c r="J43" s="4"/>
      <c r="K43" s="4"/>
    </row>
    <row r="44" spans="1:18" s="17" customFormat="1" ht="24.75" customHeight="1" x14ac:dyDescent="0.2">
      <c r="A44" s="14" t="s">
        <v>37</v>
      </c>
      <c r="B44" s="116" t="s">
        <v>46</v>
      </c>
      <c r="C44" s="116"/>
      <c r="D44" s="116" t="s">
        <v>47</v>
      </c>
      <c r="E44" s="116"/>
      <c r="F44" s="116" t="s">
        <v>48</v>
      </c>
      <c r="G44" s="116"/>
      <c r="H44" s="116" t="s">
        <v>49</v>
      </c>
      <c r="I44" s="116"/>
      <c r="J44" s="15"/>
      <c r="K44" s="16"/>
    </row>
    <row r="45" spans="1:18" ht="15.75" x14ac:dyDescent="0.2">
      <c r="A45" s="18">
        <v>1</v>
      </c>
      <c r="B45" s="117">
        <v>2</v>
      </c>
      <c r="C45" s="117"/>
      <c r="D45" s="117">
        <v>3</v>
      </c>
      <c r="E45" s="117"/>
      <c r="F45" s="117">
        <v>4</v>
      </c>
      <c r="G45" s="117"/>
      <c r="H45" s="117">
        <v>6</v>
      </c>
      <c r="I45" s="117"/>
      <c r="J45" s="19"/>
      <c r="K45" s="10"/>
    </row>
    <row r="46" spans="1:18" ht="36.75" customHeight="1" x14ac:dyDescent="0.2">
      <c r="A46" s="20">
        <v>1</v>
      </c>
      <c r="B46" s="62" t="s">
        <v>50</v>
      </c>
      <c r="C46" s="62"/>
      <c r="D46" s="119">
        <v>36783932</v>
      </c>
      <c r="E46" s="119"/>
      <c r="F46" s="119">
        <v>1057860</v>
      </c>
      <c r="G46" s="119"/>
      <c r="H46" s="119">
        <f>D46+F46</f>
        <v>37841792</v>
      </c>
      <c r="I46" s="119"/>
      <c r="J46" s="21"/>
      <c r="K46" s="10"/>
    </row>
    <row r="47" spans="1:18" ht="32.65" customHeight="1" x14ac:dyDescent="0.2">
      <c r="A47" s="20">
        <v>2</v>
      </c>
      <c r="B47" s="77" t="s">
        <v>51</v>
      </c>
      <c r="C47" s="78"/>
      <c r="D47" s="128">
        <v>0</v>
      </c>
      <c r="E47" s="129"/>
      <c r="F47" s="128">
        <f>410000+50000</f>
        <v>460000</v>
      </c>
      <c r="G47" s="129"/>
      <c r="H47" s="128">
        <f>D47+F47</f>
        <v>460000</v>
      </c>
      <c r="I47" s="129"/>
      <c r="J47" s="21"/>
      <c r="K47" s="10"/>
      <c r="M47" s="126"/>
      <c r="N47" s="126"/>
      <c r="O47" s="126"/>
      <c r="P47" s="126"/>
      <c r="Q47" s="126"/>
      <c r="R47" s="126"/>
    </row>
    <row r="48" spans="1:18" ht="32.65" customHeight="1" x14ac:dyDescent="0.2">
      <c r="A48" s="20">
        <v>3</v>
      </c>
      <c r="B48" s="69" t="s">
        <v>52</v>
      </c>
      <c r="C48" s="69"/>
      <c r="D48" s="128">
        <v>0</v>
      </c>
      <c r="E48" s="129"/>
      <c r="F48" s="128">
        <v>1456718.29</v>
      </c>
      <c r="G48" s="129"/>
      <c r="H48" s="128">
        <f>D48+F48</f>
        <v>1456718.29</v>
      </c>
      <c r="I48" s="129"/>
      <c r="J48" s="21"/>
      <c r="K48" s="10"/>
      <c r="M48" s="22"/>
      <c r="N48" s="22"/>
      <c r="O48" s="22"/>
      <c r="P48" s="22"/>
      <c r="Q48" s="22"/>
      <c r="R48" s="22"/>
    </row>
    <row r="49" spans="1:18" ht="15.75" x14ac:dyDescent="0.2">
      <c r="A49" s="105" t="s">
        <v>53</v>
      </c>
      <c r="B49" s="105"/>
      <c r="C49" s="105"/>
      <c r="D49" s="119">
        <f>SUM(D46:D48)</f>
        <v>36783932</v>
      </c>
      <c r="E49" s="119"/>
      <c r="F49" s="119">
        <f>SUM(F46:F48)</f>
        <v>2974578.29</v>
      </c>
      <c r="G49" s="119"/>
      <c r="H49" s="119">
        <f>SUM(H46:H48)</f>
        <v>39758510.289999999</v>
      </c>
      <c r="I49" s="119"/>
      <c r="J49" s="10"/>
      <c r="K49" s="10"/>
      <c r="M49" s="126"/>
      <c r="N49" s="126"/>
      <c r="O49" s="126"/>
      <c r="P49" s="126"/>
      <c r="Q49" s="126"/>
      <c r="R49" s="126"/>
    </row>
    <row r="50" spans="1:18" ht="15.75" x14ac:dyDescent="0.2">
      <c r="A50" s="10"/>
      <c r="B50" s="3"/>
      <c r="C50" s="10"/>
      <c r="D50" s="23"/>
      <c r="E50" s="23"/>
      <c r="F50" s="23"/>
      <c r="G50" s="23"/>
      <c r="H50" s="23"/>
      <c r="I50" s="23"/>
      <c r="J50" s="10"/>
      <c r="K50" s="10"/>
      <c r="M50" s="127"/>
      <c r="N50" s="127"/>
      <c r="O50" s="127"/>
      <c r="P50" s="127"/>
      <c r="Q50" s="127"/>
      <c r="R50" s="127"/>
    </row>
    <row r="51" spans="1:18" ht="15.75" x14ac:dyDescent="0.2">
      <c r="A51" s="115" t="s">
        <v>54</v>
      </c>
      <c r="B51" s="115"/>
      <c r="C51" s="115"/>
      <c r="D51" s="115"/>
      <c r="E51" s="115"/>
      <c r="F51" s="115"/>
      <c r="G51" s="115"/>
      <c r="H51" s="115"/>
      <c r="I51" s="10"/>
      <c r="J51" s="10"/>
      <c r="K51" s="10"/>
    </row>
    <row r="52" spans="1:18" ht="16.5" customHeight="1" x14ac:dyDescent="0.2">
      <c r="A52" s="125" t="s">
        <v>45</v>
      </c>
      <c r="B52" s="125"/>
      <c r="C52" s="125"/>
      <c r="D52" s="125"/>
      <c r="E52" s="125"/>
      <c r="F52" s="125"/>
      <c r="G52" s="125"/>
      <c r="H52" s="125"/>
      <c r="I52" s="125"/>
      <c r="J52" s="4"/>
      <c r="K52" s="4"/>
    </row>
    <row r="53" spans="1:18" ht="31.7" customHeight="1" x14ac:dyDescent="0.2">
      <c r="A53" s="116" t="s">
        <v>55</v>
      </c>
      <c r="B53" s="116"/>
      <c r="C53" s="116"/>
      <c r="D53" s="116" t="s">
        <v>47</v>
      </c>
      <c r="E53" s="116"/>
      <c r="F53" s="116" t="s">
        <v>48</v>
      </c>
      <c r="G53" s="116"/>
      <c r="H53" s="116" t="s">
        <v>49</v>
      </c>
      <c r="I53" s="116"/>
      <c r="J53" s="10"/>
      <c r="K53" s="10"/>
    </row>
    <row r="54" spans="1:18" ht="16.5" customHeight="1" x14ac:dyDescent="0.2">
      <c r="A54" s="117">
        <v>1</v>
      </c>
      <c r="B54" s="117"/>
      <c r="C54" s="117"/>
      <c r="D54" s="117">
        <v>2</v>
      </c>
      <c r="E54" s="117"/>
      <c r="F54" s="117">
        <v>3</v>
      </c>
      <c r="G54" s="117"/>
      <c r="H54" s="117">
        <v>4</v>
      </c>
      <c r="I54" s="117"/>
      <c r="J54" s="10"/>
      <c r="K54" s="10"/>
    </row>
    <row r="55" spans="1:18" ht="42" customHeight="1" x14ac:dyDescent="0.2">
      <c r="A55" s="77" t="s">
        <v>56</v>
      </c>
      <c r="B55" s="118"/>
      <c r="C55" s="78"/>
      <c r="D55" s="119">
        <f>D49</f>
        <v>36783932</v>
      </c>
      <c r="E55" s="119"/>
      <c r="F55" s="120">
        <f>F49</f>
        <v>2974578.29</v>
      </c>
      <c r="G55" s="120"/>
      <c r="H55" s="120">
        <f>F55+D55</f>
        <v>39758510.289999999</v>
      </c>
      <c r="I55" s="120"/>
      <c r="J55" s="10"/>
      <c r="K55" s="10"/>
    </row>
    <row r="56" spans="1:18" ht="21.2" customHeight="1" x14ac:dyDescent="0.2">
      <c r="A56" s="121" t="s">
        <v>53</v>
      </c>
      <c r="B56" s="122"/>
      <c r="C56" s="123"/>
      <c r="D56" s="124">
        <f>SUM(D55:D55)</f>
        <v>36783932</v>
      </c>
      <c r="E56" s="124"/>
      <c r="F56" s="124">
        <f>SUM(F55:F55)</f>
        <v>2974578.29</v>
      </c>
      <c r="G56" s="124"/>
      <c r="H56" s="124">
        <f>SUM(H55:H55)</f>
        <v>39758510.289999999</v>
      </c>
      <c r="I56" s="124"/>
      <c r="J56" s="10"/>
      <c r="K56" s="10"/>
    </row>
    <row r="57" spans="1:18" ht="10.5" customHeight="1" x14ac:dyDescent="0.2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</row>
    <row r="58" spans="1:18" ht="17.45" customHeight="1" x14ac:dyDescent="0.2">
      <c r="A58" s="115" t="s">
        <v>57</v>
      </c>
      <c r="B58" s="115"/>
      <c r="C58" s="115"/>
      <c r="D58" s="115"/>
      <c r="E58" s="115"/>
      <c r="F58" s="115"/>
      <c r="G58" s="115"/>
      <c r="H58" s="115"/>
      <c r="I58" s="10"/>
      <c r="J58" s="10"/>
      <c r="K58" s="10"/>
    </row>
    <row r="59" spans="1:18" ht="26.45" customHeight="1" x14ac:dyDescent="0.2">
      <c r="A59" s="14" t="s">
        <v>37</v>
      </c>
      <c r="B59" s="14" t="s">
        <v>58</v>
      </c>
      <c r="C59" s="14" t="s">
        <v>59</v>
      </c>
      <c r="D59" s="116" t="s">
        <v>60</v>
      </c>
      <c r="E59" s="116"/>
      <c r="F59" s="116" t="s">
        <v>47</v>
      </c>
      <c r="G59" s="116"/>
      <c r="H59" s="116" t="s">
        <v>48</v>
      </c>
      <c r="I59" s="116"/>
      <c r="J59" s="116" t="s">
        <v>49</v>
      </c>
      <c r="K59" s="116"/>
    </row>
    <row r="60" spans="1:18" s="17" customFormat="1" ht="21.95" customHeight="1" x14ac:dyDescent="0.2">
      <c r="A60" s="18">
        <v>1</v>
      </c>
      <c r="B60" s="18">
        <v>2</v>
      </c>
      <c r="C60" s="18">
        <v>3</v>
      </c>
      <c r="D60" s="117">
        <v>4</v>
      </c>
      <c r="E60" s="117"/>
      <c r="F60" s="117">
        <v>5</v>
      </c>
      <c r="G60" s="117"/>
      <c r="H60" s="117">
        <v>6</v>
      </c>
      <c r="I60" s="117"/>
      <c r="J60" s="117">
        <v>7</v>
      </c>
      <c r="K60" s="74"/>
    </row>
    <row r="61" spans="1:18" ht="19.7" customHeight="1" x14ac:dyDescent="0.2">
      <c r="A61" s="20">
        <v>1</v>
      </c>
      <c r="B61" s="24" t="s">
        <v>61</v>
      </c>
      <c r="C61" s="25"/>
      <c r="D61" s="74"/>
      <c r="E61" s="74"/>
      <c r="F61" s="74"/>
      <c r="G61" s="74"/>
      <c r="H61" s="74"/>
      <c r="I61" s="74"/>
      <c r="J61" s="74"/>
      <c r="K61" s="74"/>
    </row>
    <row r="62" spans="1:18" ht="17.100000000000001" customHeight="1" x14ac:dyDescent="0.2">
      <c r="A62" s="26"/>
      <c r="B62" s="27" t="s">
        <v>62</v>
      </c>
      <c r="C62" s="27" t="s">
        <v>63</v>
      </c>
      <c r="D62" s="62" t="s">
        <v>64</v>
      </c>
      <c r="E62" s="62"/>
      <c r="F62" s="73">
        <v>4</v>
      </c>
      <c r="G62" s="73"/>
      <c r="H62" s="74">
        <v>1</v>
      </c>
      <c r="I62" s="74"/>
      <c r="J62" s="73">
        <v>4</v>
      </c>
      <c r="K62" s="73"/>
    </row>
    <row r="63" spans="1:18" ht="18.399999999999999" customHeight="1" x14ac:dyDescent="0.2">
      <c r="A63" s="26"/>
      <c r="B63" s="27" t="s">
        <v>65</v>
      </c>
      <c r="C63" s="27" t="s">
        <v>63</v>
      </c>
      <c r="D63" s="62" t="s">
        <v>64</v>
      </c>
      <c r="E63" s="62"/>
      <c r="F63" s="73">
        <v>240</v>
      </c>
      <c r="G63" s="73"/>
      <c r="H63" s="74">
        <v>2</v>
      </c>
      <c r="I63" s="74"/>
      <c r="J63" s="73">
        <f t="shared" ref="J63:J83" si="0">F63+H63</f>
        <v>242</v>
      </c>
      <c r="K63" s="73"/>
      <c r="L63" s="99"/>
      <c r="M63" s="61"/>
      <c r="N63" s="61"/>
      <c r="O63" s="61"/>
    </row>
    <row r="64" spans="1:18" s="31" customFormat="1" ht="36" customHeight="1" x14ac:dyDescent="0.2">
      <c r="A64" s="28"/>
      <c r="B64" s="29" t="s">
        <v>66</v>
      </c>
      <c r="C64" s="30" t="s">
        <v>63</v>
      </c>
      <c r="D64" s="108" t="s">
        <v>67</v>
      </c>
      <c r="E64" s="108"/>
      <c r="F64" s="109">
        <v>209.32</v>
      </c>
      <c r="G64" s="109"/>
      <c r="H64" s="109">
        <v>3</v>
      </c>
      <c r="I64" s="109"/>
      <c r="J64" s="111">
        <f t="shared" si="0"/>
        <v>212.32</v>
      </c>
      <c r="K64" s="111"/>
    </row>
    <row r="65" spans="1:15" s="31" customFormat="1" ht="27.75" customHeight="1" x14ac:dyDescent="0.2">
      <c r="A65" s="28"/>
      <c r="B65" s="29" t="s">
        <v>68</v>
      </c>
      <c r="C65" s="30" t="s">
        <v>63</v>
      </c>
      <c r="D65" s="108" t="s">
        <v>67</v>
      </c>
      <c r="E65" s="108"/>
      <c r="F65" s="109">
        <v>104.82</v>
      </c>
      <c r="G65" s="109"/>
      <c r="H65" s="109">
        <v>3</v>
      </c>
      <c r="I65" s="109"/>
      <c r="J65" s="111">
        <f t="shared" si="0"/>
        <v>107.82</v>
      </c>
      <c r="K65" s="111"/>
    </row>
    <row r="66" spans="1:15" s="31" customFormat="1" ht="36" customHeight="1" x14ac:dyDescent="0.2">
      <c r="A66" s="28"/>
      <c r="B66" s="29" t="s">
        <v>69</v>
      </c>
      <c r="C66" s="29" t="s">
        <v>63</v>
      </c>
      <c r="D66" s="112" t="s">
        <v>67</v>
      </c>
      <c r="E66" s="112"/>
      <c r="F66" s="113">
        <v>35</v>
      </c>
      <c r="G66" s="114"/>
      <c r="H66" s="109"/>
      <c r="I66" s="109"/>
      <c r="J66" s="111">
        <f t="shared" si="0"/>
        <v>35</v>
      </c>
      <c r="K66" s="111"/>
    </row>
    <row r="67" spans="1:15" s="31" customFormat="1" ht="17.100000000000001" customHeight="1" x14ac:dyDescent="0.2">
      <c r="A67" s="28"/>
      <c r="B67" s="29" t="s">
        <v>70</v>
      </c>
      <c r="C67" s="30" t="s">
        <v>63</v>
      </c>
      <c r="D67" s="108" t="s">
        <v>67</v>
      </c>
      <c r="E67" s="108"/>
      <c r="F67" s="109">
        <v>19</v>
      </c>
      <c r="G67" s="109"/>
      <c r="H67" s="110"/>
      <c r="I67" s="110"/>
      <c r="J67" s="111">
        <f t="shared" si="0"/>
        <v>19</v>
      </c>
      <c r="K67" s="111"/>
    </row>
    <row r="68" spans="1:15" s="31" customFormat="1" ht="19.7" customHeight="1" x14ac:dyDescent="0.2">
      <c r="A68" s="28"/>
      <c r="B68" s="29" t="s">
        <v>71</v>
      </c>
      <c r="C68" s="30" t="s">
        <v>63</v>
      </c>
      <c r="D68" s="108" t="s">
        <v>67</v>
      </c>
      <c r="E68" s="108"/>
      <c r="F68" s="109">
        <v>50.5</v>
      </c>
      <c r="G68" s="109"/>
      <c r="H68" s="110"/>
      <c r="I68" s="110"/>
      <c r="J68" s="111">
        <f t="shared" si="0"/>
        <v>50.5</v>
      </c>
      <c r="K68" s="111"/>
    </row>
    <row r="69" spans="1:15" s="33" customFormat="1" ht="21.75" customHeight="1" x14ac:dyDescent="0.2">
      <c r="A69" s="32">
        <v>2</v>
      </c>
      <c r="B69" s="24" t="s">
        <v>72</v>
      </c>
      <c r="C69" s="27"/>
      <c r="D69" s="62"/>
      <c r="E69" s="62"/>
      <c r="F69" s="104"/>
      <c r="G69" s="104"/>
      <c r="H69" s="105"/>
      <c r="I69" s="105"/>
      <c r="J69" s="106"/>
      <c r="K69" s="107"/>
    </row>
    <row r="70" spans="1:15" ht="39.75" customHeight="1" x14ac:dyDescent="0.2">
      <c r="A70" s="26"/>
      <c r="B70" s="27" t="s">
        <v>73</v>
      </c>
      <c r="C70" s="27" t="s">
        <v>74</v>
      </c>
      <c r="D70" s="62" t="s">
        <v>64</v>
      </c>
      <c r="E70" s="62"/>
      <c r="F70" s="89">
        <v>3647</v>
      </c>
      <c r="G70" s="89"/>
      <c r="H70" s="100">
        <v>38</v>
      </c>
      <c r="I70" s="100"/>
      <c r="J70" s="101">
        <f t="shared" ref="J70:J72" si="1">F70+H70</f>
        <v>3685</v>
      </c>
      <c r="K70" s="102"/>
      <c r="L70" s="99"/>
      <c r="M70" s="61"/>
      <c r="N70" s="61"/>
      <c r="O70" s="61"/>
    </row>
    <row r="71" spans="1:15" ht="39.75" customHeight="1" x14ac:dyDescent="0.2">
      <c r="A71" s="26"/>
      <c r="B71" s="30" t="s">
        <v>75</v>
      </c>
      <c r="C71" s="27" t="s">
        <v>74</v>
      </c>
      <c r="D71" s="62" t="s">
        <v>76</v>
      </c>
      <c r="E71" s="62"/>
      <c r="F71" s="100">
        <f>F70/(F65+F66)</f>
        <v>26.083535974824777</v>
      </c>
      <c r="G71" s="100"/>
      <c r="H71" s="100">
        <v>10</v>
      </c>
      <c r="I71" s="100"/>
      <c r="J71" s="101">
        <f t="shared" si="1"/>
        <v>36.083535974824777</v>
      </c>
      <c r="K71" s="102"/>
    </row>
    <row r="72" spans="1:15" ht="39.75" customHeight="1" x14ac:dyDescent="0.2">
      <c r="A72" s="26"/>
      <c r="B72" s="30" t="s">
        <v>77</v>
      </c>
      <c r="C72" s="27" t="s">
        <v>74</v>
      </c>
      <c r="D72" s="62" t="s">
        <v>76</v>
      </c>
      <c r="E72" s="62"/>
      <c r="F72" s="89">
        <f>F70/F64</f>
        <v>17.423084272883624</v>
      </c>
      <c r="G72" s="89"/>
      <c r="H72" s="103">
        <v>13</v>
      </c>
      <c r="I72" s="103"/>
      <c r="J72" s="103">
        <f t="shared" si="1"/>
        <v>30.423084272883624</v>
      </c>
      <c r="K72" s="103"/>
    </row>
    <row r="73" spans="1:15" ht="39.75" customHeight="1" x14ac:dyDescent="0.2">
      <c r="A73" s="34"/>
      <c r="B73" s="35" t="s">
        <v>78</v>
      </c>
      <c r="C73" s="35" t="s">
        <v>63</v>
      </c>
      <c r="D73" s="91" t="s">
        <v>79</v>
      </c>
      <c r="E73" s="92"/>
      <c r="F73" s="93"/>
      <c r="G73" s="94"/>
      <c r="H73" s="95">
        <v>1</v>
      </c>
      <c r="I73" s="96"/>
      <c r="J73" s="95">
        <f>F73+H73</f>
        <v>1</v>
      </c>
      <c r="K73" s="96"/>
    </row>
    <row r="74" spans="1:15" ht="25.15" customHeight="1" x14ac:dyDescent="0.2">
      <c r="A74" s="26">
        <v>3</v>
      </c>
      <c r="B74" s="24" t="s">
        <v>80</v>
      </c>
      <c r="C74" s="27"/>
      <c r="D74" s="62"/>
      <c r="E74" s="97"/>
      <c r="F74" s="98"/>
      <c r="G74" s="98"/>
      <c r="H74" s="73"/>
      <c r="I74" s="73"/>
      <c r="J74" s="73"/>
      <c r="K74" s="73"/>
    </row>
    <row r="75" spans="1:15" ht="43.5" customHeight="1" x14ac:dyDescent="0.2">
      <c r="A75" s="26"/>
      <c r="B75" s="27" t="s">
        <v>81</v>
      </c>
      <c r="C75" s="27" t="s">
        <v>82</v>
      </c>
      <c r="D75" s="62" t="s">
        <v>76</v>
      </c>
      <c r="E75" s="62"/>
      <c r="F75" s="87">
        <f>ROUND(D46/F70,2)</f>
        <v>10086.08</v>
      </c>
      <c r="G75" s="87"/>
      <c r="H75" s="88">
        <v>6647.89</v>
      </c>
      <c r="I75" s="88"/>
      <c r="J75" s="87">
        <f>ROUND((F75+H75)/2,2)</f>
        <v>8366.99</v>
      </c>
      <c r="K75" s="87"/>
    </row>
    <row r="76" spans="1:15" ht="25.9" customHeight="1" x14ac:dyDescent="0.2">
      <c r="A76" s="26"/>
      <c r="B76" s="27" t="s">
        <v>83</v>
      </c>
      <c r="C76" s="27" t="s">
        <v>74</v>
      </c>
      <c r="D76" s="77" t="s">
        <v>76</v>
      </c>
      <c r="E76" s="78"/>
      <c r="F76" s="79">
        <f>F70/F63</f>
        <v>15.195833333333333</v>
      </c>
      <c r="G76" s="80"/>
      <c r="H76" s="81">
        <f>H70/H63</f>
        <v>19</v>
      </c>
      <c r="I76" s="82"/>
      <c r="J76" s="89">
        <f>J70/J63</f>
        <v>15.227272727272727</v>
      </c>
      <c r="K76" s="90"/>
    </row>
    <row r="77" spans="1:15" ht="33.75" customHeight="1" x14ac:dyDescent="0.2">
      <c r="A77" s="26"/>
      <c r="B77" s="30" t="s">
        <v>84</v>
      </c>
      <c r="C77" s="27" t="s">
        <v>74</v>
      </c>
      <c r="D77" s="77" t="s">
        <v>76</v>
      </c>
      <c r="E77" s="78"/>
      <c r="F77" s="79">
        <f>F70/F62</f>
        <v>911.75</v>
      </c>
      <c r="G77" s="80"/>
      <c r="H77" s="81">
        <f>H70/H62</f>
        <v>38</v>
      </c>
      <c r="I77" s="82"/>
      <c r="J77" s="75">
        <f>J70/J62</f>
        <v>921.25</v>
      </c>
      <c r="K77" s="83"/>
    </row>
    <row r="78" spans="1:15" ht="40.700000000000003" customHeight="1" x14ac:dyDescent="0.2">
      <c r="A78" s="32"/>
      <c r="B78" s="27" t="s">
        <v>85</v>
      </c>
      <c r="C78" s="27" t="s">
        <v>82</v>
      </c>
      <c r="D78" s="62" t="s">
        <v>76</v>
      </c>
      <c r="E78" s="62"/>
      <c r="F78" s="84"/>
      <c r="G78" s="84"/>
      <c r="H78" s="85">
        <f>F48</f>
        <v>1456718.29</v>
      </c>
      <c r="I78" s="85"/>
      <c r="J78" s="85">
        <f t="shared" ref="J78" si="2">F78+H78</f>
        <v>1456718.29</v>
      </c>
      <c r="K78" s="86"/>
    </row>
    <row r="79" spans="1:15" ht="21.75" customHeight="1" x14ac:dyDescent="0.2">
      <c r="A79" s="26">
        <v>4</v>
      </c>
      <c r="B79" s="24" t="s">
        <v>86</v>
      </c>
      <c r="C79" s="27"/>
      <c r="D79" s="62"/>
      <c r="E79" s="62"/>
      <c r="F79" s="73"/>
      <c r="G79" s="73"/>
      <c r="H79" s="74"/>
      <c r="I79" s="74"/>
      <c r="J79" s="73"/>
      <c r="K79" s="75"/>
    </row>
    <row r="80" spans="1:15" ht="33.950000000000003" customHeight="1" x14ac:dyDescent="0.2">
      <c r="A80" s="26"/>
      <c r="B80" s="27" t="s">
        <v>87</v>
      </c>
      <c r="C80" s="27" t="s">
        <v>88</v>
      </c>
      <c r="D80" s="62" t="s">
        <v>76</v>
      </c>
      <c r="E80" s="62"/>
      <c r="F80" s="67">
        <v>10</v>
      </c>
      <c r="G80" s="67"/>
      <c r="H80" s="76"/>
      <c r="I80" s="76"/>
      <c r="J80" s="67">
        <f t="shared" si="0"/>
        <v>10</v>
      </c>
      <c r="K80" s="68"/>
      <c r="N80" s="36"/>
    </row>
    <row r="81" spans="1:18" ht="40.700000000000003" customHeight="1" x14ac:dyDescent="0.2">
      <c r="A81" s="37"/>
      <c r="B81" s="27" t="s">
        <v>89</v>
      </c>
      <c r="C81" s="27" t="s">
        <v>88</v>
      </c>
      <c r="D81" s="62" t="s">
        <v>76</v>
      </c>
      <c r="E81" s="62"/>
      <c r="F81" s="67"/>
      <c r="G81" s="67"/>
      <c r="H81" s="67">
        <v>78.3</v>
      </c>
      <c r="I81" s="67"/>
      <c r="J81" s="67">
        <f t="shared" si="0"/>
        <v>78.3</v>
      </c>
      <c r="K81" s="68"/>
      <c r="L81" s="33"/>
    </row>
    <row r="82" spans="1:18" ht="40.700000000000003" customHeight="1" x14ac:dyDescent="0.2">
      <c r="A82" s="25"/>
      <c r="B82" s="30" t="s">
        <v>90</v>
      </c>
      <c r="C82" s="27" t="s">
        <v>88</v>
      </c>
      <c r="D82" s="62" t="s">
        <v>76</v>
      </c>
      <c r="E82" s="62"/>
      <c r="F82" s="65">
        <v>100</v>
      </c>
      <c r="G82" s="66"/>
      <c r="H82" s="65"/>
      <c r="I82" s="66"/>
      <c r="J82" s="67">
        <f t="shared" si="0"/>
        <v>100</v>
      </c>
      <c r="K82" s="68"/>
      <c r="M82" s="61"/>
      <c r="N82" s="61"/>
    </row>
    <row r="83" spans="1:18" ht="66.599999999999994" customHeight="1" x14ac:dyDescent="0.2">
      <c r="A83" s="27"/>
      <c r="B83" s="27" t="s">
        <v>91</v>
      </c>
      <c r="C83" s="27" t="s">
        <v>88</v>
      </c>
      <c r="D83" s="62" t="s">
        <v>76</v>
      </c>
      <c r="E83" s="62"/>
      <c r="F83" s="63"/>
      <c r="G83" s="64"/>
      <c r="H83" s="65">
        <v>100</v>
      </c>
      <c r="I83" s="66"/>
      <c r="J83" s="67">
        <f t="shared" si="0"/>
        <v>100</v>
      </c>
      <c r="K83" s="68"/>
      <c r="M83" s="17"/>
      <c r="N83" s="17"/>
    </row>
    <row r="84" spans="1:18" s="31" customFormat="1" ht="39.4" customHeight="1" x14ac:dyDescent="0.2">
      <c r="A84" s="38"/>
      <c r="B84" s="35" t="s">
        <v>92</v>
      </c>
      <c r="C84" s="35" t="s">
        <v>88</v>
      </c>
      <c r="D84" s="69" t="s">
        <v>76</v>
      </c>
      <c r="E84" s="69"/>
      <c r="F84" s="70">
        <v>96</v>
      </c>
      <c r="G84" s="71"/>
      <c r="H84" s="70"/>
      <c r="I84" s="71"/>
      <c r="J84" s="72">
        <f>F84</f>
        <v>96</v>
      </c>
      <c r="K84" s="70"/>
    </row>
    <row r="85" spans="1:18" s="41" customFormat="1" ht="32.25" customHeight="1" x14ac:dyDescent="0.25">
      <c r="A85" s="58" t="s">
        <v>93</v>
      </c>
      <c r="B85" s="58"/>
      <c r="C85" s="39"/>
      <c r="D85" s="39"/>
      <c r="E85" s="40"/>
      <c r="F85" s="39"/>
      <c r="G85" s="39"/>
      <c r="H85" s="59" t="s">
        <v>94</v>
      </c>
      <c r="I85" s="59"/>
      <c r="J85" s="59"/>
      <c r="K85" s="59"/>
    </row>
    <row r="86" spans="1:18" s="41" customFormat="1" ht="63.75" customHeight="1" x14ac:dyDescent="0.25">
      <c r="A86" s="58" t="s">
        <v>95</v>
      </c>
      <c r="B86" s="58"/>
      <c r="C86" s="39"/>
      <c r="D86" s="39"/>
      <c r="E86" s="42" t="s">
        <v>96</v>
      </c>
      <c r="F86" s="43"/>
      <c r="G86" s="43"/>
      <c r="H86" s="53" t="s">
        <v>97</v>
      </c>
      <c r="I86" s="54"/>
      <c r="J86" s="54"/>
      <c r="K86" s="54"/>
    </row>
    <row r="87" spans="1:18" s="41" customFormat="1" ht="21.75" customHeight="1" x14ac:dyDescent="0.25">
      <c r="A87" s="58" t="s">
        <v>98</v>
      </c>
      <c r="B87" s="58"/>
      <c r="C87" s="39"/>
      <c r="D87" s="39"/>
      <c r="E87" s="39"/>
      <c r="F87" s="39"/>
      <c r="G87" s="39"/>
      <c r="H87" s="60"/>
      <c r="I87" s="60"/>
      <c r="J87" s="60"/>
      <c r="K87" s="60"/>
    </row>
    <row r="88" spans="1:18" s="41" customFormat="1" ht="21.6" customHeight="1" x14ac:dyDescent="0.25">
      <c r="A88" s="44"/>
      <c r="B88" s="39"/>
      <c r="C88" s="39"/>
      <c r="D88" s="39"/>
      <c r="E88" s="40"/>
      <c r="F88" s="39"/>
      <c r="G88" s="39"/>
      <c r="H88" s="52" t="s">
        <v>99</v>
      </c>
      <c r="I88" s="52"/>
      <c r="J88" s="52"/>
      <c r="K88" s="52"/>
    </row>
    <row r="89" spans="1:18" s="41" customFormat="1" ht="47.25" customHeight="1" x14ac:dyDescent="0.2">
      <c r="A89" s="44" t="s">
        <v>100</v>
      </c>
      <c r="B89" s="39"/>
      <c r="C89" s="44"/>
      <c r="D89" s="39"/>
      <c r="E89" s="42" t="s">
        <v>96</v>
      </c>
      <c r="F89" s="42"/>
      <c r="G89" s="43"/>
      <c r="H89" s="53" t="s">
        <v>97</v>
      </c>
      <c r="I89" s="54"/>
      <c r="J89" s="54"/>
      <c r="K89" s="54"/>
      <c r="M89" s="55"/>
      <c r="N89" s="55"/>
      <c r="O89" s="55"/>
      <c r="P89" s="55"/>
    </row>
    <row r="90" spans="1:18" ht="15.75" customHeight="1" x14ac:dyDescent="0.2">
      <c r="A90" s="45"/>
      <c r="B90" s="56" t="s">
        <v>101</v>
      </c>
      <c r="C90" s="56"/>
      <c r="D90" s="56"/>
      <c r="E90" s="45"/>
      <c r="F90" s="45"/>
      <c r="G90" s="45"/>
      <c r="H90" s="45"/>
      <c r="I90" s="45"/>
      <c r="J90" s="45"/>
      <c r="K90" s="45"/>
      <c r="N90" s="2"/>
      <c r="O90" s="2"/>
    </row>
    <row r="91" spans="1:18" ht="15.75" customHeight="1" x14ac:dyDescent="0.2">
      <c r="A91" s="45"/>
      <c r="B91" s="51" t="s">
        <v>103</v>
      </c>
      <c r="C91" s="46"/>
      <c r="D91" s="46"/>
      <c r="E91" s="45"/>
      <c r="F91" s="45"/>
      <c r="G91" s="45"/>
      <c r="H91" s="45"/>
      <c r="I91" s="45"/>
      <c r="J91" s="45"/>
      <c r="K91" s="45"/>
      <c r="M91" s="48"/>
      <c r="N91" s="6"/>
      <c r="O91" s="48"/>
      <c r="P91" s="6"/>
    </row>
    <row r="92" spans="1:18" ht="18.399999999999999" customHeight="1" x14ac:dyDescent="0.2">
      <c r="A92" s="45"/>
      <c r="C92" s="45"/>
      <c r="D92" s="45"/>
      <c r="E92" s="45"/>
      <c r="F92" s="45"/>
      <c r="G92" s="45"/>
      <c r="H92" s="45"/>
      <c r="I92" s="45"/>
      <c r="J92" s="45"/>
      <c r="K92" s="45"/>
      <c r="M92" s="48"/>
      <c r="N92" s="6"/>
      <c r="O92" s="48"/>
      <c r="P92" s="6"/>
    </row>
    <row r="93" spans="1:18" x14ac:dyDescent="0.2">
      <c r="A93" s="57"/>
      <c r="B93" s="57"/>
      <c r="M93" s="48"/>
      <c r="N93" s="47"/>
      <c r="O93" s="47"/>
      <c r="P93" s="31"/>
      <c r="Q93" s="47"/>
      <c r="R93" s="31"/>
    </row>
    <row r="94" spans="1:18" x14ac:dyDescent="0.2">
      <c r="M94" s="49"/>
      <c r="N94" s="50"/>
      <c r="O94" s="50"/>
      <c r="P94" s="41"/>
      <c r="Q94" s="41"/>
      <c r="R94" s="41"/>
    </row>
    <row r="95" spans="1:18" x14ac:dyDescent="0.2">
      <c r="M95" s="49"/>
      <c r="N95" s="50"/>
      <c r="O95" s="50"/>
      <c r="P95" s="41"/>
      <c r="Q95" s="41"/>
      <c r="R95" s="41"/>
    </row>
    <row r="96" spans="1:18" x14ac:dyDescent="0.2">
      <c r="M96" s="48"/>
      <c r="N96" s="6"/>
    </row>
    <row r="97" spans="13:16" x14ac:dyDescent="0.2">
      <c r="M97" s="48"/>
      <c r="N97" s="6"/>
    </row>
    <row r="98" spans="13:16" x14ac:dyDescent="0.2">
      <c r="M98" s="48"/>
      <c r="N98" s="6"/>
    </row>
    <row r="99" spans="13:16" x14ac:dyDescent="0.2">
      <c r="N99" s="6"/>
      <c r="P99" s="6"/>
    </row>
    <row r="101" spans="13:16" x14ac:dyDescent="0.2">
      <c r="N101" s="6"/>
    </row>
    <row r="103" spans="13:16" x14ac:dyDescent="0.2">
      <c r="N103" s="6"/>
    </row>
  </sheetData>
  <mergeCells count="212">
    <mergeCell ref="B6:C6"/>
    <mergeCell ref="E6:F6"/>
    <mergeCell ref="G6:K6"/>
    <mergeCell ref="A7:K7"/>
    <mergeCell ref="A8:H8"/>
    <mergeCell ref="A9:K9"/>
    <mergeCell ref="G1:K1"/>
    <mergeCell ref="G2:K2"/>
    <mergeCell ref="A3:K3"/>
    <mergeCell ref="B4:F4"/>
    <mergeCell ref="G4:K4"/>
    <mergeCell ref="B5:F5"/>
    <mergeCell ref="G5:K5"/>
    <mergeCell ref="A16:K16"/>
    <mergeCell ref="A17:K17"/>
    <mergeCell ref="A18:K18"/>
    <mergeCell ref="A19:K19"/>
    <mergeCell ref="A20:K20"/>
    <mergeCell ref="A21:K21"/>
    <mergeCell ref="A10:I10"/>
    <mergeCell ref="A11:K11"/>
    <mergeCell ref="A12:K12"/>
    <mergeCell ref="A13:K13"/>
    <mergeCell ref="A14:K14"/>
    <mergeCell ref="A15:K15"/>
    <mergeCell ref="A28:K28"/>
    <mergeCell ref="A29:K29"/>
    <mergeCell ref="A30:K30"/>
    <mergeCell ref="B32:H32"/>
    <mergeCell ref="B33:H33"/>
    <mergeCell ref="A35:K35"/>
    <mergeCell ref="A22:K22"/>
    <mergeCell ref="A23:K23"/>
    <mergeCell ref="A24:K24"/>
    <mergeCell ref="A25:K25"/>
    <mergeCell ref="A26:K26"/>
    <mergeCell ref="A27:K27"/>
    <mergeCell ref="B45:C45"/>
    <mergeCell ref="D45:E45"/>
    <mergeCell ref="F45:G45"/>
    <mergeCell ref="H45:I45"/>
    <mergeCell ref="B46:C46"/>
    <mergeCell ref="D46:E46"/>
    <mergeCell ref="F46:G46"/>
    <mergeCell ref="H46:I46"/>
    <mergeCell ref="A37:K37"/>
    <mergeCell ref="B39:H39"/>
    <mergeCell ref="B40:H40"/>
    <mergeCell ref="A42:H42"/>
    <mergeCell ref="A43:I43"/>
    <mergeCell ref="B44:C44"/>
    <mergeCell ref="D44:E44"/>
    <mergeCell ref="F44:G44"/>
    <mergeCell ref="H44:I44"/>
    <mergeCell ref="O49:P49"/>
    <mergeCell ref="Q49:R49"/>
    <mergeCell ref="M50:N50"/>
    <mergeCell ref="O50:P50"/>
    <mergeCell ref="Q50:R50"/>
    <mergeCell ref="A51:H51"/>
    <mergeCell ref="Q47:R47"/>
    <mergeCell ref="B48:C48"/>
    <mergeCell ref="D48:E48"/>
    <mergeCell ref="F48:G48"/>
    <mergeCell ref="H48:I48"/>
    <mergeCell ref="A49:C49"/>
    <mergeCell ref="D49:E49"/>
    <mergeCell ref="F49:G49"/>
    <mergeCell ref="H49:I49"/>
    <mergeCell ref="M49:N49"/>
    <mergeCell ref="B47:C47"/>
    <mergeCell ref="D47:E47"/>
    <mergeCell ref="F47:G47"/>
    <mergeCell ref="H47:I47"/>
    <mergeCell ref="M47:N47"/>
    <mergeCell ref="O47:P47"/>
    <mergeCell ref="A55:C55"/>
    <mergeCell ref="D55:E55"/>
    <mergeCell ref="F55:G55"/>
    <mergeCell ref="H55:I55"/>
    <mergeCell ref="A56:C56"/>
    <mergeCell ref="D56:E56"/>
    <mergeCell ref="F56:G56"/>
    <mergeCell ref="H56:I56"/>
    <mergeCell ref="A52:I52"/>
    <mergeCell ref="A53:C53"/>
    <mergeCell ref="D53:E53"/>
    <mergeCell ref="F53:G53"/>
    <mergeCell ref="H53:I53"/>
    <mergeCell ref="A54:C54"/>
    <mergeCell ref="D54:E54"/>
    <mergeCell ref="F54:G54"/>
    <mergeCell ref="H54:I54"/>
    <mergeCell ref="A58:H58"/>
    <mergeCell ref="D59:E59"/>
    <mergeCell ref="F59:G59"/>
    <mergeCell ref="H59:I59"/>
    <mergeCell ref="J59:K59"/>
    <mergeCell ref="D60:E60"/>
    <mergeCell ref="F60:G60"/>
    <mergeCell ref="H60:I60"/>
    <mergeCell ref="J60:K60"/>
    <mergeCell ref="L63:O63"/>
    <mergeCell ref="D64:E64"/>
    <mergeCell ref="F64:G64"/>
    <mergeCell ref="H64:I64"/>
    <mergeCell ref="J64:K64"/>
    <mergeCell ref="D61:E61"/>
    <mergeCell ref="F61:G61"/>
    <mergeCell ref="H61:I61"/>
    <mergeCell ref="J61:K61"/>
    <mergeCell ref="D62:E62"/>
    <mergeCell ref="F62:G62"/>
    <mergeCell ref="H62:I62"/>
    <mergeCell ref="J62:K62"/>
    <mergeCell ref="D65:E65"/>
    <mergeCell ref="F65:G65"/>
    <mergeCell ref="H65:I65"/>
    <mergeCell ref="J65:K65"/>
    <mergeCell ref="D66:E66"/>
    <mergeCell ref="F66:G66"/>
    <mergeCell ref="H66:I66"/>
    <mergeCell ref="J66:K66"/>
    <mergeCell ref="D63:E63"/>
    <mergeCell ref="F63:G63"/>
    <mergeCell ref="H63:I63"/>
    <mergeCell ref="J63:K63"/>
    <mergeCell ref="D69:E69"/>
    <mergeCell ref="F69:G69"/>
    <mergeCell ref="H69:I69"/>
    <mergeCell ref="J69:K69"/>
    <mergeCell ref="D70:E70"/>
    <mergeCell ref="F70:G70"/>
    <mergeCell ref="H70:I70"/>
    <mergeCell ref="J70:K70"/>
    <mergeCell ref="D67:E67"/>
    <mergeCell ref="F67:G67"/>
    <mergeCell ref="H67:I67"/>
    <mergeCell ref="J67:K67"/>
    <mergeCell ref="D68:E68"/>
    <mergeCell ref="F68:G68"/>
    <mergeCell ref="H68:I68"/>
    <mergeCell ref="J68:K68"/>
    <mergeCell ref="D73:E73"/>
    <mergeCell ref="F73:G73"/>
    <mergeCell ref="H73:I73"/>
    <mergeCell ref="J73:K73"/>
    <mergeCell ref="D74:E74"/>
    <mergeCell ref="F74:G74"/>
    <mergeCell ref="H74:I74"/>
    <mergeCell ref="J74:K74"/>
    <mergeCell ref="L70:O70"/>
    <mergeCell ref="D71:E71"/>
    <mergeCell ref="F71:G71"/>
    <mergeCell ref="H71:I71"/>
    <mergeCell ref="J71:K71"/>
    <mergeCell ref="D72:E72"/>
    <mergeCell ref="F72:G72"/>
    <mergeCell ref="H72:I72"/>
    <mergeCell ref="J72:K72"/>
    <mergeCell ref="D77:E77"/>
    <mergeCell ref="F77:G77"/>
    <mergeCell ref="H77:I77"/>
    <mergeCell ref="J77:K77"/>
    <mergeCell ref="D78:E78"/>
    <mergeCell ref="F78:G78"/>
    <mergeCell ref="H78:I78"/>
    <mergeCell ref="J78:K78"/>
    <mergeCell ref="D75:E75"/>
    <mergeCell ref="F75:G75"/>
    <mergeCell ref="H75:I75"/>
    <mergeCell ref="J75:K75"/>
    <mergeCell ref="D76:E76"/>
    <mergeCell ref="F76:G76"/>
    <mergeCell ref="H76:I76"/>
    <mergeCell ref="J76:K76"/>
    <mergeCell ref="D81:E81"/>
    <mergeCell ref="F81:G81"/>
    <mergeCell ref="H81:I81"/>
    <mergeCell ref="J81:K81"/>
    <mergeCell ref="D82:E82"/>
    <mergeCell ref="F82:G82"/>
    <mergeCell ref="H82:I82"/>
    <mergeCell ref="J82:K82"/>
    <mergeCell ref="D79:E79"/>
    <mergeCell ref="F79:G79"/>
    <mergeCell ref="H79:I79"/>
    <mergeCell ref="J79:K79"/>
    <mergeCell ref="D80:E80"/>
    <mergeCell ref="F80:G80"/>
    <mergeCell ref="H80:I80"/>
    <mergeCell ref="J80:K80"/>
    <mergeCell ref="M82:N82"/>
    <mergeCell ref="D83:E83"/>
    <mergeCell ref="F83:G83"/>
    <mergeCell ref="H83:I83"/>
    <mergeCell ref="J83:K83"/>
    <mergeCell ref="D84:E84"/>
    <mergeCell ref="F84:G84"/>
    <mergeCell ref="H84:I84"/>
    <mergeCell ref="J84:K84"/>
    <mergeCell ref="H88:K88"/>
    <mergeCell ref="H89:K89"/>
    <mergeCell ref="M89:P89"/>
    <mergeCell ref="B90:D90"/>
    <mergeCell ref="A93:B93"/>
    <mergeCell ref="A85:B85"/>
    <mergeCell ref="H85:K85"/>
    <mergeCell ref="A86:B86"/>
    <mergeCell ref="H86:K86"/>
    <mergeCell ref="A87:B87"/>
    <mergeCell ref="H87:K87"/>
  </mergeCells>
  <pageMargins left="0.62992125984251968" right="0.23622047244094491" top="0.35433070866141736" bottom="0.15748031496062992" header="0.31496062992125984" footer="0.31496062992125984"/>
  <pageSetup paperSize="9" scale="62" fitToHeight="4" orientation="landscape" r:id="rId1"/>
  <rowBreaks count="1" manualBreakCount="1">
    <brk id="2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0611070</vt:lpstr>
      <vt:lpstr>'0611070'!Область_друку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2025-04-16T10:24:57Z</dcterms:created>
  <dcterms:modified xsi:type="dcterms:W3CDTF">2025-04-17T09:33:23Z</dcterms:modified>
</cp:coreProperties>
</file>