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41" sheetId="1" r:id="rId1"/>
  </sheets>
  <definedNames>
    <definedName name="_xlnm.Print_Area" localSheetId="0">'0611141'!$A$1:$K$87</definedName>
  </definedNames>
  <calcPr calcId="152511"/>
</workbook>
</file>

<file path=xl/calcChain.xml><?xml version="1.0" encoding="utf-8"?>
<calcChain xmlns="http://schemas.openxmlformats.org/spreadsheetml/2006/main">
  <c r="J79" i="1" l="1"/>
  <c r="F78" i="1"/>
  <c r="J78" i="1" s="1"/>
  <c r="J77" i="1"/>
  <c r="J76" i="1"/>
  <c r="J75" i="1"/>
  <c r="J72" i="1"/>
  <c r="F72" i="1"/>
  <c r="J70" i="1"/>
  <c r="F70" i="1"/>
  <c r="J68" i="1"/>
  <c r="F67" i="1"/>
  <c r="F71" i="1" s="1"/>
  <c r="J71" i="1" s="1"/>
  <c r="J66" i="1"/>
  <c r="J65" i="1"/>
  <c r="F63" i="1"/>
  <c r="J63" i="1" s="1"/>
  <c r="J62" i="1"/>
  <c r="J61" i="1"/>
  <c r="J60" i="1"/>
  <c r="F59" i="1"/>
  <c r="J59" i="1" s="1"/>
  <c r="J58" i="1"/>
  <c r="J57" i="1"/>
  <c r="J56" i="1"/>
  <c r="J55" i="1"/>
  <c r="F42" i="1"/>
  <c r="F48" i="1" s="1"/>
  <c r="F49" i="1" s="1"/>
  <c r="D42" i="1"/>
  <c r="D48" i="1" s="1"/>
  <c r="D49" i="1" s="1"/>
  <c r="H41" i="1"/>
  <c r="H40" i="1"/>
  <c r="H42" i="1" s="1"/>
  <c r="H39" i="1"/>
  <c r="J67" i="1" l="1"/>
  <c r="H48" i="1"/>
  <c r="H49" i="1" s="1"/>
  <c r="F73" i="1"/>
  <c r="J73" i="1" s="1"/>
</calcChain>
</file>

<file path=xl/sharedStrings.xml><?xml version="1.0" encoding="utf-8"?>
<sst xmlns="http://schemas.openxmlformats.org/spreadsheetml/2006/main" count="148" uniqueCount="101">
  <si>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</si>
  <si>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</si>
  <si>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</si>
  <si>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</si>
  <si>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</si>
  <si>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</si>
  <si>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</si>
  <si>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</si>
  <si>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</si>
  <si>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</si>
  <si>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</si>
  <si>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</si>
  <si>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</si>
  <si>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26 148 670,00 гривень, у тому числі загального фонду — 25 845 410,00 гривень та спеціального фонду — 303 260,00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</si>
  <si>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</si>
  <si>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</si>
  <si>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</si>
  <si>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</si>
  <si>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</si>
  <si>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</si>
  <si>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</si>
  <si>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</si>
  <si>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</si>
  <si>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</si>
  <si>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</si>
  <si>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</si>
  <si>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</si>
  <si>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</si>
  <si>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</si>
  <si>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</si>
  <si>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</si>
  <si>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</si>
  <si>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</si>
  <si>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</si>
  <si>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</si>
  <si>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</si>
  <si>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</si>
  <si>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</si>
  <si>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</si>
  <si>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</si>
  <si>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</si>
  <si>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</si>
  <si>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</si>
  <si>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</si>
  <si>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</si>
  <si>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</si>
  <si>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</si>
  <si>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</si>
  <si>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</si>
  <si>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</si>
  <si>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</si>
  <si>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</si>
  <si>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</si>
  <si>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</si>
  <si>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</si>
  <si>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</si>
  <si>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</si>
  <si>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</si>
  <si>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</si>
  <si>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</si>
  <si>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</si>
  <si>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</si>
  <si>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</si>
  <si>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</si>
  <si>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</si>
  <si>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</si>
  <si>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</si>
  <si>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</si>
  <si>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</si>
  <si>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</si>
  <si>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</si>
  <si>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</si>
  <si>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</si>
  <si>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</si>
  <si>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</si>
  <si>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</si>
  <si>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</si>
  <si>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ефективності</t>
  </si>
  <si>
    <t>Середні витрати на забезпечення роботи одного логопедичного пункту</t>
  </si>
  <si>
    <t>грн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</si>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</sst>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₽"/>
  </numFmts>
  <fonts count="2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6" fillId="0" borderId="0"/>
    <xf numFmtId="0" fontId="2" fillId="0" borderId="0"/>
    <xf numFmtId="0" fontId="20" fillId="0" borderId="0"/>
    <xf numFmtId="0" fontId="16" fillId="0" borderId="0"/>
    <xf numFmtId="0" fontId="22" fillId="0" borderId="0"/>
    <xf numFmtId="0" fontId="23" fillId="0" borderId="0"/>
    <xf numFmtId="0" fontId="1" fillId="0" borderId="0"/>
    <xf numFmtId="0" fontId="14" fillId="16" borderId="17" applyNumberFormat="0" applyFont="0" applyAlignment="0" applyProtection="0"/>
    <xf numFmtId="0" fontId="24" fillId="0" borderId="0"/>
  </cellStyleXfs>
  <cellXfs count="92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9" fillId="0" borderId="8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89"/>
  <sheetViews>
    <sheetView tabSelected="1" view="pageBreakPreview" zoomScale="70" zoomScaleNormal="80" zoomScaleSheetLayoutView="70" workbookViewId="0">
      <selection activeCell="B87" sqref="B8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88" t="s">
        <v>0</v>
      </c>
      <c r="H1" s="89"/>
      <c r="I1" s="89"/>
      <c r="J1" s="89"/>
      <c r="K1" s="89"/>
    </row>
    <row r="2" spans="1:11" ht="117.75" customHeight="1" x14ac:dyDescent="0.2">
      <c r="B2" s="2"/>
      <c r="C2" s="2"/>
      <c r="D2" s="2"/>
      <c r="E2" s="2"/>
      <c r="F2" s="2"/>
      <c r="G2" s="90" t="s">
        <v>100</v>
      </c>
      <c r="H2" s="90"/>
      <c r="I2" s="90"/>
      <c r="J2" s="90"/>
      <c r="K2" s="90"/>
    </row>
    <row r="3" spans="1:11" ht="37.5" customHeight="1" x14ac:dyDescent="0.2">
      <c r="A3" s="9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5.45" customHeight="1" x14ac:dyDescent="0.2">
      <c r="A4" s="3" t="s">
        <v>2</v>
      </c>
      <c r="B4" s="39" t="s">
        <v>3</v>
      </c>
      <c r="C4" s="39"/>
      <c r="D4" s="39"/>
      <c r="E4" s="39"/>
      <c r="F4" s="39"/>
      <c r="G4" s="39" t="s">
        <v>4</v>
      </c>
      <c r="H4" s="39"/>
      <c r="I4" s="39"/>
      <c r="J4" s="39"/>
      <c r="K4" s="39"/>
    </row>
    <row r="5" spans="1:11" ht="131.25" customHeight="1" x14ac:dyDescent="0.2">
      <c r="A5" s="4" t="s">
        <v>5</v>
      </c>
      <c r="B5" s="39" t="s">
        <v>6</v>
      </c>
      <c r="C5" s="39"/>
      <c r="D5" s="39"/>
      <c r="E5" s="39"/>
      <c r="F5" s="39"/>
      <c r="G5" s="39" t="s">
        <v>7</v>
      </c>
      <c r="H5" s="39"/>
      <c r="I5" s="39"/>
      <c r="J5" s="39"/>
      <c r="K5" s="39"/>
    </row>
    <row r="6" spans="1:11" ht="114" customHeight="1" x14ac:dyDescent="0.2">
      <c r="A6" s="4" t="s">
        <v>8</v>
      </c>
      <c r="B6" s="39" t="s">
        <v>9</v>
      </c>
      <c r="C6" s="39"/>
      <c r="D6" s="5" t="s">
        <v>10</v>
      </c>
      <c r="E6" s="87" t="s">
        <v>11</v>
      </c>
      <c r="F6" s="39"/>
      <c r="G6" s="39" t="s">
        <v>12</v>
      </c>
      <c r="H6" s="39"/>
      <c r="I6" s="39"/>
      <c r="J6" s="39"/>
      <c r="K6" s="39"/>
    </row>
    <row r="7" spans="1:11" ht="19.149999999999999" customHeight="1" x14ac:dyDescent="0.2">
      <c r="A7" s="77" t="s">
        <v>13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15.6" customHeight="1" x14ac:dyDescent="0.2">
      <c r="A8" s="77" t="s">
        <v>14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25.5" customHeight="1" x14ac:dyDescent="0.2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18.399999999999999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6"/>
      <c r="K10" s="6"/>
    </row>
    <row r="11" spans="1:11" ht="20.45" customHeight="1" x14ac:dyDescent="0.2">
      <c r="A11" s="85" t="s">
        <v>17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9.149999999999999" customHeight="1" x14ac:dyDescent="0.2">
      <c r="A12" s="85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20.45" customHeight="1" x14ac:dyDescent="0.2">
      <c r="A13" s="85" t="s">
        <v>19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25.5" customHeight="1" x14ac:dyDescent="0.2">
      <c r="A14" s="85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25.5" customHeight="1" x14ac:dyDescent="0.2">
      <c r="A15" s="86" t="s">
        <v>21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1" ht="32.25" customHeight="1" x14ac:dyDescent="0.2">
      <c r="A16" s="85" t="s">
        <v>22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32.25" customHeight="1" x14ac:dyDescent="0.2">
      <c r="A17" s="86" t="s">
        <v>23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1:11" ht="35.450000000000003" customHeight="1" x14ac:dyDescent="0.2">
      <c r="A18" s="86" t="s">
        <v>24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21.2" customHeight="1" x14ac:dyDescent="0.2">
      <c r="A19" s="85" t="s">
        <v>25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21.2" customHeight="1" x14ac:dyDescent="0.2">
      <c r="A20" s="85" t="s">
        <v>26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ht="21.2" customHeight="1" x14ac:dyDescent="0.2">
      <c r="A21" s="85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ht="23.1" customHeight="1" x14ac:dyDescent="0.2">
      <c r="A22" s="77" t="s">
        <v>28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9.149999999999999" customHeight="1" x14ac:dyDescent="0.2">
      <c r="A24" s="7" t="s">
        <v>29</v>
      </c>
      <c r="B24" s="71" t="s">
        <v>30</v>
      </c>
      <c r="C24" s="71"/>
      <c r="D24" s="71"/>
      <c r="E24" s="71"/>
      <c r="F24" s="71"/>
      <c r="G24" s="71"/>
      <c r="H24" s="71"/>
      <c r="I24" s="3"/>
      <c r="J24" s="3"/>
      <c r="K24" s="3"/>
    </row>
    <row r="25" spans="1:11" ht="23.1" customHeight="1" x14ac:dyDescent="0.2">
      <c r="A25" s="8">
        <v>1</v>
      </c>
      <c r="B25" s="84" t="s">
        <v>31</v>
      </c>
      <c r="C25" s="84"/>
      <c r="D25" s="84"/>
      <c r="E25" s="84"/>
      <c r="F25" s="84"/>
      <c r="G25" s="84"/>
      <c r="H25" s="84"/>
      <c r="I25" s="3"/>
      <c r="J25" s="3"/>
      <c r="K25" s="3"/>
    </row>
    <row r="26" spans="1:11" ht="20.45" customHeight="1" x14ac:dyDescent="0.2">
      <c r="A26" s="9">
        <v>2</v>
      </c>
      <c r="B26" s="42" t="s">
        <v>32</v>
      </c>
      <c r="C26" s="42"/>
      <c r="D26" s="42"/>
      <c r="E26" s="42"/>
      <c r="F26" s="42"/>
      <c r="G26" s="42"/>
      <c r="H26" s="42"/>
      <c r="I26" s="3"/>
      <c r="J26" s="3"/>
      <c r="K26" s="3"/>
    </row>
    <row r="27" spans="1:11" ht="23.85" customHeight="1" x14ac:dyDescent="0.2">
      <c r="A27" s="9">
        <v>3</v>
      </c>
      <c r="B27" s="54" t="s">
        <v>33</v>
      </c>
      <c r="C27" s="79"/>
      <c r="D27" s="79"/>
      <c r="E27" s="79"/>
      <c r="F27" s="79"/>
      <c r="G27" s="79"/>
      <c r="H27" s="55"/>
      <c r="I27" s="3"/>
      <c r="J27" s="3"/>
      <c r="K27" s="3"/>
    </row>
    <row r="28" spans="1:11" ht="12.2" customHeight="1" x14ac:dyDescent="0.2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48.2" customHeight="1" x14ac:dyDescent="0.2">
      <c r="A29" s="77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4"/>
    </row>
    <row r="30" spans="1:11" ht="20.45" customHeight="1" x14ac:dyDescent="0.2">
      <c r="A30" s="77" t="s">
        <v>35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4.1500000000000004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9.149999999999999" customHeight="1" x14ac:dyDescent="0.2">
      <c r="A32" s="7" t="s">
        <v>29</v>
      </c>
      <c r="B32" s="71" t="s">
        <v>36</v>
      </c>
      <c r="C32" s="71"/>
      <c r="D32" s="71"/>
      <c r="E32" s="71"/>
      <c r="F32" s="71"/>
      <c r="G32" s="71"/>
      <c r="H32" s="71"/>
      <c r="I32" s="3"/>
      <c r="J32" s="3"/>
      <c r="K32" s="3"/>
    </row>
    <row r="33" spans="1:18" ht="56.45" customHeight="1" x14ac:dyDescent="0.2">
      <c r="A33" s="11">
        <v>1</v>
      </c>
      <c r="B33" s="54" t="s">
        <v>37</v>
      </c>
      <c r="C33" s="79"/>
      <c r="D33" s="79"/>
      <c r="E33" s="79"/>
      <c r="F33" s="79"/>
      <c r="G33" s="79"/>
      <c r="H33" s="55"/>
      <c r="I33" s="3"/>
      <c r="J33" s="3"/>
      <c r="K33" s="3"/>
    </row>
    <row r="34" spans="1:18" ht="6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8" ht="15.75" x14ac:dyDescent="0.2">
      <c r="A35" s="77" t="s">
        <v>38</v>
      </c>
      <c r="B35" s="77"/>
      <c r="C35" s="77"/>
      <c r="D35" s="77"/>
      <c r="E35" s="77"/>
      <c r="F35" s="77"/>
      <c r="G35" s="77"/>
      <c r="H35" s="77"/>
      <c r="I35" s="3"/>
      <c r="J35" s="3"/>
      <c r="K35" s="3"/>
    </row>
    <row r="36" spans="1:18" ht="16.5" customHeight="1" x14ac:dyDescent="0.2">
      <c r="A36" s="81" t="s">
        <v>39</v>
      </c>
      <c r="B36" s="81"/>
      <c r="C36" s="81"/>
      <c r="D36" s="81"/>
      <c r="E36" s="81"/>
      <c r="F36" s="81"/>
      <c r="G36" s="81"/>
      <c r="H36" s="81"/>
      <c r="I36" s="81"/>
      <c r="J36" s="4"/>
      <c r="K36" s="4"/>
    </row>
    <row r="37" spans="1:18" s="14" customFormat="1" ht="22.7" customHeight="1" x14ac:dyDescent="0.2">
      <c r="A37" s="12" t="s">
        <v>29</v>
      </c>
      <c r="B37" s="71" t="s">
        <v>40</v>
      </c>
      <c r="C37" s="71"/>
      <c r="D37" s="71" t="s">
        <v>41</v>
      </c>
      <c r="E37" s="71"/>
      <c r="F37" s="71" t="s">
        <v>42</v>
      </c>
      <c r="G37" s="71"/>
      <c r="H37" s="71" t="s">
        <v>43</v>
      </c>
      <c r="I37" s="71"/>
      <c r="J37" s="13"/>
      <c r="K37" s="5"/>
    </row>
    <row r="38" spans="1:18" ht="15.75" x14ac:dyDescent="0.2">
      <c r="A38" s="15">
        <v>1</v>
      </c>
      <c r="B38" s="72">
        <v>2</v>
      </c>
      <c r="C38" s="72"/>
      <c r="D38" s="72">
        <v>3</v>
      </c>
      <c r="E38" s="72"/>
      <c r="F38" s="72">
        <v>4</v>
      </c>
      <c r="G38" s="72"/>
      <c r="H38" s="72">
        <v>6</v>
      </c>
      <c r="I38" s="72"/>
      <c r="J38" s="16"/>
      <c r="K38" s="3"/>
    </row>
    <row r="39" spans="1:18" ht="34.15" customHeight="1" x14ac:dyDescent="0.2">
      <c r="A39" s="17">
        <v>1</v>
      </c>
      <c r="B39" s="42" t="s">
        <v>44</v>
      </c>
      <c r="C39" s="42"/>
      <c r="D39" s="82">
        <v>6717948</v>
      </c>
      <c r="E39" s="82"/>
      <c r="F39" s="82">
        <v>0</v>
      </c>
      <c r="G39" s="82"/>
      <c r="H39" s="82">
        <f t="shared" ref="H39:H41" si="0">D39+F39</f>
        <v>6717948</v>
      </c>
      <c r="I39" s="82"/>
      <c r="J39" s="18"/>
      <c r="K39" s="3"/>
    </row>
    <row r="40" spans="1:18" ht="42.2" customHeight="1" x14ac:dyDescent="0.2">
      <c r="A40" s="17">
        <v>2</v>
      </c>
      <c r="B40" s="42" t="s">
        <v>45</v>
      </c>
      <c r="C40" s="42"/>
      <c r="D40" s="83">
        <v>15699014</v>
      </c>
      <c r="E40" s="83"/>
      <c r="F40" s="82">
        <v>303260</v>
      </c>
      <c r="G40" s="82"/>
      <c r="H40" s="82">
        <f t="shared" si="0"/>
        <v>16002274</v>
      </c>
      <c r="I40" s="82"/>
      <c r="J40" s="18"/>
      <c r="K40" s="3"/>
      <c r="L40" s="19"/>
      <c r="M40" s="78"/>
      <c r="N40" s="78"/>
      <c r="O40" s="78"/>
      <c r="P40" s="78"/>
      <c r="Q40" s="78"/>
      <c r="R40" s="78"/>
    </row>
    <row r="41" spans="1:18" ht="38.85" customHeight="1" x14ac:dyDescent="0.2">
      <c r="A41" s="17">
        <v>3</v>
      </c>
      <c r="B41" s="42" t="s">
        <v>46</v>
      </c>
      <c r="C41" s="42"/>
      <c r="D41" s="83">
        <v>3428448</v>
      </c>
      <c r="E41" s="83"/>
      <c r="F41" s="82">
        <v>0</v>
      </c>
      <c r="G41" s="82"/>
      <c r="H41" s="82">
        <f t="shared" si="0"/>
        <v>3428448</v>
      </c>
      <c r="I41" s="82"/>
      <c r="J41" s="18"/>
      <c r="K41" s="3"/>
      <c r="L41" s="19"/>
      <c r="M41" s="78"/>
      <c r="N41" s="78"/>
      <c r="O41" s="78"/>
      <c r="P41" s="78"/>
      <c r="Q41" s="78"/>
      <c r="R41" s="78"/>
    </row>
    <row r="42" spans="1:18" ht="18.399999999999999" customHeight="1" x14ac:dyDescent="0.2">
      <c r="A42" s="47" t="s">
        <v>47</v>
      </c>
      <c r="B42" s="47"/>
      <c r="C42" s="47"/>
      <c r="D42" s="82">
        <f>SUM(D39:D41)</f>
        <v>25845410</v>
      </c>
      <c r="E42" s="82"/>
      <c r="F42" s="82">
        <f t="shared" ref="F42" si="1">SUM(F39:F41)</f>
        <v>303260</v>
      </c>
      <c r="G42" s="82"/>
      <c r="H42" s="82">
        <f t="shared" ref="H42" si="2">SUM(H39:H41)</f>
        <v>26148670</v>
      </c>
      <c r="I42" s="82"/>
      <c r="J42" s="3"/>
      <c r="K42" s="3"/>
      <c r="M42" s="78"/>
      <c r="N42" s="78"/>
      <c r="O42" s="78"/>
      <c r="P42" s="78"/>
      <c r="Q42" s="78"/>
      <c r="R42" s="78"/>
    </row>
    <row r="43" spans="1:18" ht="6.2" customHeight="1" x14ac:dyDescent="0.2">
      <c r="A43" s="3"/>
      <c r="B43" s="3"/>
      <c r="C43" s="3"/>
      <c r="D43" s="20"/>
      <c r="E43" s="20"/>
      <c r="F43" s="20"/>
      <c r="G43" s="20"/>
      <c r="H43" s="20"/>
      <c r="I43" s="20"/>
      <c r="J43" s="3"/>
      <c r="K43" s="3"/>
      <c r="M43" s="78"/>
      <c r="N43" s="78"/>
      <c r="O43" s="78"/>
      <c r="P43" s="78"/>
      <c r="Q43" s="78"/>
      <c r="R43" s="78"/>
    </row>
    <row r="44" spans="1:18" ht="16.350000000000001" customHeight="1" x14ac:dyDescent="0.2">
      <c r="A44" s="77" t="s">
        <v>48</v>
      </c>
      <c r="B44" s="77"/>
      <c r="C44" s="77"/>
      <c r="D44" s="77"/>
      <c r="E44" s="77"/>
      <c r="F44" s="77"/>
      <c r="G44" s="77"/>
      <c r="H44" s="77"/>
      <c r="I44" s="3"/>
      <c r="J44" s="3"/>
      <c r="K44" s="3"/>
      <c r="M44" s="78"/>
      <c r="N44" s="78"/>
      <c r="O44" s="78"/>
      <c r="P44" s="78"/>
      <c r="Q44" s="78"/>
      <c r="R44" s="78"/>
    </row>
    <row r="45" spans="1:18" ht="13.7" customHeight="1" x14ac:dyDescent="0.2">
      <c r="A45" s="81" t="s">
        <v>39</v>
      </c>
      <c r="B45" s="81"/>
      <c r="C45" s="81"/>
      <c r="D45" s="81"/>
      <c r="E45" s="81"/>
      <c r="F45" s="81"/>
      <c r="G45" s="81"/>
      <c r="H45" s="81"/>
      <c r="I45" s="81"/>
      <c r="J45" s="4"/>
      <c r="K45" s="4"/>
      <c r="M45" s="78"/>
      <c r="N45" s="78"/>
      <c r="O45" s="78"/>
      <c r="P45" s="78"/>
      <c r="Q45" s="78"/>
      <c r="R45" s="78"/>
    </row>
    <row r="46" spans="1:18" ht="14.25" customHeight="1" x14ac:dyDescent="0.2">
      <c r="A46" s="71" t="s">
        <v>49</v>
      </c>
      <c r="B46" s="71"/>
      <c r="C46" s="71"/>
      <c r="D46" s="71" t="s">
        <v>41</v>
      </c>
      <c r="E46" s="71"/>
      <c r="F46" s="71" t="s">
        <v>42</v>
      </c>
      <c r="G46" s="71"/>
      <c r="H46" s="71" t="s">
        <v>43</v>
      </c>
      <c r="I46" s="71"/>
      <c r="J46" s="3"/>
      <c r="K46" s="3"/>
      <c r="M46" s="78"/>
      <c r="N46" s="78"/>
      <c r="O46" s="78"/>
      <c r="P46" s="78"/>
      <c r="Q46" s="78"/>
      <c r="R46" s="78"/>
    </row>
    <row r="47" spans="1:18" ht="16.5" customHeight="1" x14ac:dyDescent="0.2">
      <c r="A47" s="72">
        <v>1</v>
      </c>
      <c r="B47" s="72"/>
      <c r="C47" s="72"/>
      <c r="D47" s="72">
        <v>2</v>
      </c>
      <c r="E47" s="72"/>
      <c r="F47" s="72">
        <v>3</v>
      </c>
      <c r="G47" s="72"/>
      <c r="H47" s="72">
        <v>4</v>
      </c>
      <c r="I47" s="72"/>
      <c r="J47" s="3"/>
      <c r="K47" s="3"/>
    </row>
    <row r="48" spans="1:18" ht="42.2" customHeight="1" x14ac:dyDescent="0.2">
      <c r="A48" s="54" t="s">
        <v>50</v>
      </c>
      <c r="B48" s="79"/>
      <c r="C48" s="55"/>
      <c r="D48" s="80">
        <f>D42</f>
        <v>25845410</v>
      </c>
      <c r="E48" s="80"/>
      <c r="F48" s="80">
        <f>F42</f>
        <v>303260</v>
      </c>
      <c r="G48" s="80"/>
      <c r="H48" s="80">
        <f>F48+D48</f>
        <v>26148670</v>
      </c>
      <c r="I48" s="80"/>
      <c r="J48" s="3"/>
      <c r="K48" s="3"/>
    </row>
    <row r="49" spans="1:11" ht="19.7" customHeight="1" x14ac:dyDescent="0.2">
      <c r="A49" s="73" t="s">
        <v>47</v>
      </c>
      <c r="B49" s="74"/>
      <c r="C49" s="75"/>
      <c r="D49" s="76">
        <f>D48</f>
        <v>25845410</v>
      </c>
      <c r="E49" s="76"/>
      <c r="F49" s="76">
        <f t="shared" ref="F49" si="3">F48</f>
        <v>303260</v>
      </c>
      <c r="G49" s="76"/>
      <c r="H49" s="76">
        <f t="shared" ref="H49" si="4">H48</f>
        <v>26148670</v>
      </c>
      <c r="I49" s="76"/>
      <c r="J49" s="3"/>
      <c r="K49" s="3"/>
    </row>
    <row r="50" spans="1:11" ht="6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7.45" customHeight="1" x14ac:dyDescent="0.2">
      <c r="A51" s="77" t="s">
        <v>51</v>
      </c>
      <c r="B51" s="77"/>
      <c r="C51" s="77"/>
      <c r="D51" s="77"/>
      <c r="E51" s="77"/>
      <c r="F51" s="77"/>
      <c r="G51" s="77"/>
      <c r="H51" s="77"/>
      <c r="I51" s="3"/>
      <c r="J51" s="3"/>
      <c r="K51" s="3"/>
    </row>
    <row r="52" spans="1:11" ht="18.399999999999999" customHeight="1" x14ac:dyDescent="0.2">
      <c r="A52" s="12" t="s">
        <v>29</v>
      </c>
      <c r="B52" s="12" t="s">
        <v>52</v>
      </c>
      <c r="C52" s="12" t="s">
        <v>53</v>
      </c>
      <c r="D52" s="71" t="s">
        <v>54</v>
      </c>
      <c r="E52" s="71"/>
      <c r="F52" s="71" t="s">
        <v>41</v>
      </c>
      <c r="G52" s="71"/>
      <c r="H52" s="71" t="s">
        <v>42</v>
      </c>
      <c r="I52" s="71"/>
      <c r="J52" s="71" t="s">
        <v>43</v>
      </c>
      <c r="K52" s="71"/>
    </row>
    <row r="53" spans="1:11" s="14" customFormat="1" ht="17.100000000000001" customHeight="1" x14ac:dyDescent="0.2">
      <c r="A53" s="15">
        <v>1</v>
      </c>
      <c r="B53" s="15">
        <v>2</v>
      </c>
      <c r="C53" s="15">
        <v>3</v>
      </c>
      <c r="D53" s="72">
        <v>4</v>
      </c>
      <c r="E53" s="72"/>
      <c r="F53" s="72">
        <v>5</v>
      </c>
      <c r="G53" s="72"/>
      <c r="H53" s="72">
        <v>6</v>
      </c>
      <c r="I53" s="72"/>
      <c r="J53" s="72">
        <v>7</v>
      </c>
      <c r="K53" s="47"/>
    </row>
    <row r="54" spans="1:11" ht="17.100000000000001" customHeight="1" x14ac:dyDescent="0.2">
      <c r="A54" s="17">
        <v>1</v>
      </c>
      <c r="B54" s="21" t="s">
        <v>55</v>
      </c>
      <c r="C54" s="22"/>
      <c r="D54" s="47"/>
      <c r="E54" s="47"/>
      <c r="F54" s="47"/>
      <c r="G54" s="47"/>
      <c r="H54" s="47"/>
      <c r="I54" s="47"/>
      <c r="J54" s="47"/>
      <c r="K54" s="47"/>
    </row>
    <row r="55" spans="1:11" ht="30.6" customHeight="1" x14ac:dyDescent="0.2">
      <c r="A55" s="23"/>
      <c r="B55" s="22" t="s">
        <v>56</v>
      </c>
      <c r="C55" s="22" t="s">
        <v>57</v>
      </c>
      <c r="D55" s="42" t="s">
        <v>58</v>
      </c>
      <c r="E55" s="42"/>
      <c r="F55" s="50">
        <v>2</v>
      </c>
      <c r="G55" s="50"/>
      <c r="H55" s="47"/>
      <c r="I55" s="47"/>
      <c r="J55" s="50">
        <f>F55+H55</f>
        <v>2</v>
      </c>
      <c r="K55" s="50"/>
    </row>
    <row r="56" spans="1:11" ht="27" customHeight="1" x14ac:dyDescent="0.2">
      <c r="A56" s="23"/>
      <c r="B56" s="22" t="s">
        <v>59</v>
      </c>
      <c r="C56" s="22" t="s">
        <v>57</v>
      </c>
      <c r="D56" s="42" t="s">
        <v>60</v>
      </c>
      <c r="E56" s="42"/>
      <c r="F56" s="50">
        <v>23</v>
      </c>
      <c r="G56" s="50"/>
      <c r="H56" s="47"/>
      <c r="I56" s="47"/>
      <c r="J56" s="50">
        <f t="shared" ref="J56:J79" si="5">F56+H56</f>
        <v>23</v>
      </c>
      <c r="K56" s="50"/>
    </row>
    <row r="57" spans="1:11" ht="36" customHeight="1" x14ac:dyDescent="0.2">
      <c r="A57" s="23"/>
      <c r="B57" s="22" t="s">
        <v>61</v>
      </c>
      <c r="C57" s="22" t="s">
        <v>57</v>
      </c>
      <c r="D57" s="42" t="s">
        <v>58</v>
      </c>
      <c r="E57" s="42"/>
      <c r="F57" s="52">
        <v>38</v>
      </c>
      <c r="G57" s="53"/>
      <c r="H57" s="69"/>
      <c r="I57" s="70"/>
      <c r="J57" s="52">
        <f>F57</f>
        <v>38</v>
      </c>
      <c r="K57" s="53"/>
    </row>
    <row r="58" spans="1:11" ht="52.35" customHeight="1" x14ac:dyDescent="0.2">
      <c r="A58" s="23"/>
      <c r="B58" s="22" t="s">
        <v>62</v>
      </c>
      <c r="C58" s="22" t="s">
        <v>57</v>
      </c>
      <c r="D58" s="42" t="s">
        <v>63</v>
      </c>
      <c r="E58" s="42"/>
      <c r="F58" s="52">
        <v>450</v>
      </c>
      <c r="G58" s="53"/>
      <c r="H58" s="69"/>
      <c r="I58" s="70"/>
      <c r="J58" s="52">
        <f>F58</f>
        <v>450</v>
      </c>
      <c r="K58" s="53"/>
    </row>
    <row r="59" spans="1:11" ht="36" customHeight="1" x14ac:dyDescent="0.2">
      <c r="A59" s="23"/>
      <c r="B59" s="24" t="s">
        <v>64</v>
      </c>
      <c r="C59" s="24" t="s">
        <v>57</v>
      </c>
      <c r="D59" s="49" t="s">
        <v>65</v>
      </c>
      <c r="E59" s="49"/>
      <c r="F59" s="67">
        <f>63.75+24</f>
        <v>87.75</v>
      </c>
      <c r="G59" s="68"/>
      <c r="H59" s="69"/>
      <c r="I59" s="70"/>
      <c r="J59" s="67">
        <f>F59+H59</f>
        <v>87.75</v>
      </c>
      <c r="K59" s="68"/>
    </row>
    <row r="60" spans="1:11" ht="36.75" customHeight="1" x14ac:dyDescent="0.2">
      <c r="A60" s="23"/>
      <c r="B60" s="22" t="s">
        <v>66</v>
      </c>
      <c r="C60" s="22" t="s">
        <v>57</v>
      </c>
      <c r="D60" s="42" t="s">
        <v>65</v>
      </c>
      <c r="E60" s="42"/>
      <c r="F60" s="64">
        <v>24</v>
      </c>
      <c r="G60" s="64"/>
      <c r="H60" s="64"/>
      <c r="I60" s="64"/>
      <c r="J60" s="64">
        <f t="shared" si="5"/>
        <v>24</v>
      </c>
      <c r="K60" s="64"/>
    </row>
    <row r="61" spans="1:11" ht="40.700000000000003" customHeight="1" x14ac:dyDescent="0.2">
      <c r="A61" s="23"/>
      <c r="B61" s="24" t="s">
        <v>67</v>
      </c>
      <c r="C61" s="24" t="s">
        <v>57</v>
      </c>
      <c r="D61" s="49" t="s">
        <v>65</v>
      </c>
      <c r="E61" s="49"/>
      <c r="F61" s="64">
        <v>28.5</v>
      </c>
      <c r="G61" s="64"/>
      <c r="H61" s="64"/>
      <c r="I61" s="64"/>
      <c r="J61" s="64">
        <f t="shared" si="5"/>
        <v>28.5</v>
      </c>
      <c r="K61" s="64"/>
    </row>
    <row r="62" spans="1:11" ht="37.35" customHeight="1" x14ac:dyDescent="0.2">
      <c r="A62" s="23"/>
      <c r="B62" s="24" t="s">
        <v>68</v>
      </c>
      <c r="C62" s="24" t="s">
        <v>57</v>
      </c>
      <c r="D62" s="49" t="s">
        <v>65</v>
      </c>
      <c r="E62" s="49"/>
      <c r="F62" s="64">
        <v>16</v>
      </c>
      <c r="G62" s="64"/>
      <c r="H62" s="64"/>
      <c r="I62" s="64"/>
      <c r="J62" s="64">
        <f t="shared" si="5"/>
        <v>16</v>
      </c>
      <c r="K62" s="64"/>
    </row>
    <row r="63" spans="1:11" ht="39.4" customHeight="1" x14ac:dyDescent="0.2">
      <c r="A63" s="23"/>
      <c r="B63" s="24" t="s">
        <v>69</v>
      </c>
      <c r="C63" s="24" t="s">
        <v>57</v>
      </c>
      <c r="D63" s="49" t="s">
        <v>65</v>
      </c>
      <c r="E63" s="49"/>
      <c r="F63" s="64">
        <f>24.75-7+1.5</f>
        <v>19.25</v>
      </c>
      <c r="G63" s="64"/>
      <c r="H63" s="45"/>
      <c r="I63" s="45"/>
      <c r="J63" s="64">
        <f t="shared" si="5"/>
        <v>19.25</v>
      </c>
      <c r="K63" s="64"/>
    </row>
    <row r="64" spans="1:11" ht="20.45" customHeight="1" x14ac:dyDescent="0.2">
      <c r="A64" s="23">
        <v>2</v>
      </c>
      <c r="B64" s="21" t="s">
        <v>70</v>
      </c>
      <c r="C64" s="22"/>
      <c r="D64" s="42"/>
      <c r="E64" s="42"/>
      <c r="F64" s="50"/>
      <c r="G64" s="50"/>
      <c r="H64" s="47"/>
      <c r="I64" s="47"/>
      <c r="J64" s="65"/>
      <c r="K64" s="66"/>
    </row>
    <row r="65" spans="1:16" ht="37.35" customHeight="1" x14ac:dyDescent="0.2">
      <c r="A65" s="23"/>
      <c r="B65" s="22" t="s">
        <v>71</v>
      </c>
      <c r="C65" s="22" t="s">
        <v>72</v>
      </c>
      <c r="D65" s="42" t="s">
        <v>58</v>
      </c>
      <c r="E65" s="42"/>
      <c r="F65" s="63">
        <v>14665</v>
      </c>
      <c r="G65" s="63"/>
      <c r="H65" s="45"/>
      <c r="I65" s="45"/>
      <c r="J65" s="58">
        <f t="shared" ref="J65:J68" si="6">F65+H65</f>
        <v>14665</v>
      </c>
      <c r="K65" s="58"/>
    </row>
    <row r="66" spans="1:16" ht="29.25" customHeight="1" x14ac:dyDescent="0.2">
      <c r="A66" s="23"/>
      <c r="B66" s="22" t="s">
        <v>73</v>
      </c>
      <c r="C66" s="22" t="s">
        <v>72</v>
      </c>
      <c r="D66" s="42" t="s">
        <v>74</v>
      </c>
      <c r="E66" s="42"/>
      <c r="F66" s="63">
        <v>13557</v>
      </c>
      <c r="G66" s="63"/>
      <c r="H66" s="51"/>
      <c r="I66" s="51"/>
      <c r="J66" s="63">
        <f t="shared" si="6"/>
        <v>13557</v>
      </c>
      <c r="K66" s="63"/>
      <c r="L66" s="61"/>
      <c r="M66" s="62"/>
      <c r="O66" s="25"/>
    </row>
    <row r="67" spans="1:16" ht="35.450000000000003" customHeight="1" x14ac:dyDescent="0.2">
      <c r="A67" s="23"/>
      <c r="B67" s="22" t="s">
        <v>75</v>
      </c>
      <c r="C67" s="22" t="s">
        <v>72</v>
      </c>
      <c r="D67" s="42" t="s">
        <v>74</v>
      </c>
      <c r="E67" s="42"/>
      <c r="F67" s="63">
        <f>891+41</f>
        <v>932</v>
      </c>
      <c r="G67" s="63"/>
      <c r="H67" s="51"/>
      <c r="I67" s="51"/>
      <c r="J67" s="63">
        <f t="shared" si="6"/>
        <v>932</v>
      </c>
      <c r="K67" s="63"/>
      <c r="L67" s="14"/>
      <c r="M67" s="14"/>
      <c r="N67" s="25"/>
      <c r="O67" s="25"/>
    </row>
    <row r="68" spans="1:16" ht="55.7" customHeight="1" x14ac:dyDescent="0.2">
      <c r="A68" s="23"/>
      <c r="B68" s="22" t="s">
        <v>76</v>
      </c>
      <c r="C68" s="24" t="s">
        <v>57</v>
      </c>
      <c r="D68" s="42" t="s">
        <v>74</v>
      </c>
      <c r="E68" s="42"/>
      <c r="F68" s="63">
        <v>63</v>
      </c>
      <c r="G68" s="63"/>
      <c r="H68" s="51"/>
      <c r="I68" s="51"/>
      <c r="J68" s="63">
        <f t="shared" si="6"/>
        <v>63</v>
      </c>
      <c r="K68" s="63"/>
      <c r="L68" s="14"/>
      <c r="M68" s="14"/>
      <c r="O68" s="25"/>
    </row>
    <row r="69" spans="1:16" ht="21.2" customHeight="1" x14ac:dyDescent="0.2">
      <c r="A69" s="23">
        <v>3</v>
      </c>
      <c r="B69" s="21" t="s">
        <v>77</v>
      </c>
      <c r="C69" s="22"/>
      <c r="D69" s="42"/>
      <c r="E69" s="42"/>
      <c r="F69" s="58"/>
      <c r="G69" s="58"/>
      <c r="H69" s="50"/>
      <c r="I69" s="50"/>
      <c r="J69" s="50"/>
      <c r="K69" s="50"/>
    </row>
    <row r="70" spans="1:16" ht="40.15" customHeight="1" x14ac:dyDescent="0.2">
      <c r="A70" s="23"/>
      <c r="B70" s="22" t="s">
        <v>78</v>
      </c>
      <c r="C70" s="22" t="s">
        <v>79</v>
      </c>
      <c r="D70" s="42" t="s">
        <v>80</v>
      </c>
      <c r="E70" s="42"/>
      <c r="F70" s="59">
        <f>D39/F56</f>
        <v>292084.69565217389</v>
      </c>
      <c r="G70" s="59"/>
      <c r="H70" s="60"/>
      <c r="I70" s="60"/>
      <c r="J70" s="59">
        <f t="shared" si="5"/>
        <v>292084.69565217389</v>
      </c>
      <c r="K70" s="59"/>
    </row>
    <row r="71" spans="1:16" ht="33.4" customHeight="1" x14ac:dyDescent="0.2">
      <c r="A71" s="23"/>
      <c r="B71" s="22" t="s">
        <v>81</v>
      </c>
      <c r="C71" s="22" t="s">
        <v>72</v>
      </c>
      <c r="D71" s="54" t="s">
        <v>80</v>
      </c>
      <c r="E71" s="55"/>
      <c r="F71" s="52">
        <f>F67/F60</f>
        <v>38.833333333333336</v>
      </c>
      <c r="G71" s="53"/>
      <c r="H71" s="56"/>
      <c r="I71" s="57"/>
      <c r="J71" s="52">
        <f t="shared" si="5"/>
        <v>38.833333333333336</v>
      </c>
      <c r="K71" s="53"/>
    </row>
    <row r="72" spans="1:16" ht="46.15" customHeight="1" x14ac:dyDescent="0.2">
      <c r="A72" s="23"/>
      <c r="B72" s="22" t="s">
        <v>82</v>
      </c>
      <c r="C72" s="24" t="s">
        <v>57</v>
      </c>
      <c r="D72" s="49" t="s">
        <v>80</v>
      </c>
      <c r="E72" s="49"/>
      <c r="F72" s="50">
        <f>F57/F61</f>
        <v>1.3333333333333333</v>
      </c>
      <c r="G72" s="50"/>
      <c r="H72" s="51"/>
      <c r="I72" s="51"/>
      <c r="J72" s="52">
        <f t="shared" si="5"/>
        <v>1.3333333333333333</v>
      </c>
      <c r="K72" s="53"/>
    </row>
    <row r="73" spans="1:16" ht="39.4" customHeight="1" x14ac:dyDescent="0.2">
      <c r="A73" s="23"/>
      <c r="B73" s="22" t="s">
        <v>83</v>
      </c>
      <c r="C73" s="24" t="s">
        <v>57</v>
      </c>
      <c r="D73" s="49" t="s">
        <v>80</v>
      </c>
      <c r="E73" s="49"/>
      <c r="F73" s="50">
        <f>F58/F63</f>
        <v>23.376623376623378</v>
      </c>
      <c r="G73" s="50"/>
      <c r="H73" s="51"/>
      <c r="I73" s="51"/>
      <c r="J73" s="52">
        <f t="shared" si="5"/>
        <v>23.376623376623378</v>
      </c>
      <c r="K73" s="53"/>
    </row>
    <row r="74" spans="1:16" ht="19.7" customHeight="1" x14ac:dyDescent="0.2">
      <c r="A74" s="23">
        <v>4</v>
      </c>
      <c r="B74" s="21" t="s">
        <v>84</v>
      </c>
      <c r="C74" s="22"/>
      <c r="D74" s="42"/>
      <c r="E74" s="42"/>
      <c r="F74" s="50"/>
      <c r="G74" s="50"/>
      <c r="H74" s="47"/>
      <c r="I74" s="47"/>
      <c r="J74" s="50"/>
      <c r="K74" s="50"/>
    </row>
    <row r="75" spans="1:16" ht="37.35" customHeight="1" x14ac:dyDescent="0.2">
      <c r="A75" s="23"/>
      <c r="B75" s="22" t="s">
        <v>85</v>
      </c>
      <c r="C75" s="22" t="s">
        <v>86</v>
      </c>
      <c r="D75" s="42" t="s">
        <v>80</v>
      </c>
      <c r="E75" s="42"/>
      <c r="F75" s="45">
        <v>100</v>
      </c>
      <c r="G75" s="45"/>
      <c r="H75" s="48"/>
      <c r="I75" s="48"/>
      <c r="J75" s="45">
        <f t="shared" si="5"/>
        <v>100</v>
      </c>
      <c r="K75" s="45"/>
    </row>
    <row r="76" spans="1:16" ht="50.25" customHeight="1" x14ac:dyDescent="0.2">
      <c r="A76" s="23"/>
      <c r="B76" s="22" t="s">
        <v>87</v>
      </c>
      <c r="C76" s="22" t="s">
        <v>86</v>
      </c>
      <c r="D76" s="42" t="s">
        <v>80</v>
      </c>
      <c r="E76" s="42"/>
      <c r="F76" s="45">
        <v>100</v>
      </c>
      <c r="G76" s="45"/>
      <c r="H76" s="47"/>
      <c r="I76" s="47"/>
      <c r="J76" s="45">
        <f t="shared" si="5"/>
        <v>100</v>
      </c>
      <c r="K76" s="45"/>
    </row>
    <row r="77" spans="1:16" ht="62.45" customHeight="1" x14ac:dyDescent="0.2">
      <c r="A77" s="23"/>
      <c r="B77" s="22" t="s">
        <v>88</v>
      </c>
      <c r="C77" s="22" t="s">
        <v>86</v>
      </c>
      <c r="D77" s="42" t="s">
        <v>80</v>
      </c>
      <c r="E77" s="42"/>
      <c r="F77" s="45">
        <v>100</v>
      </c>
      <c r="G77" s="45"/>
      <c r="H77" s="47"/>
      <c r="I77" s="47"/>
      <c r="J77" s="45">
        <f t="shared" si="5"/>
        <v>100</v>
      </c>
      <c r="K77" s="45"/>
    </row>
    <row r="78" spans="1:16" ht="46.15" customHeight="1" x14ac:dyDescent="0.2">
      <c r="A78" s="22"/>
      <c r="B78" s="22" t="s">
        <v>89</v>
      </c>
      <c r="C78" s="22" t="s">
        <v>86</v>
      </c>
      <c r="D78" s="42" t="s">
        <v>80</v>
      </c>
      <c r="E78" s="42"/>
      <c r="F78" s="43">
        <f>ROUND(14.5/63.75*100,0)</f>
        <v>23</v>
      </c>
      <c r="G78" s="44"/>
      <c r="H78" s="43"/>
      <c r="I78" s="44"/>
      <c r="J78" s="45">
        <f t="shared" si="5"/>
        <v>23</v>
      </c>
      <c r="K78" s="45"/>
      <c r="L78" s="26"/>
      <c r="N78" s="26"/>
      <c r="P78" s="26"/>
    </row>
    <row r="79" spans="1:16" ht="42.75" customHeight="1" x14ac:dyDescent="0.2">
      <c r="A79" s="22"/>
      <c r="B79" s="22" t="s">
        <v>90</v>
      </c>
      <c r="C79" s="22" t="s">
        <v>86</v>
      </c>
      <c r="D79" s="42" t="s">
        <v>80</v>
      </c>
      <c r="E79" s="42"/>
      <c r="F79" s="43">
        <v>90.2</v>
      </c>
      <c r="G79" s="44"/>
      <c r="H79" s="43"/>
      <c r="I79" s="44"/>
      <c r="J79" s="45">
        <f t="shared" si="5"/>
        <v>90.2</v>
      </c>
      <c r="K79" s="45"/>
      <c r="L79" s="27"/>
    </row>
    <row r="80" spans="1:16" ht="27" customHeight="1" x14ac:dyDescent="0.25">
      <c r="A80" s="40" t="s">
        <v>91</v>
      </c>
      <c r="B80" s="40"/>
      <c r="C80" s="3"/>
      <c r="D80" s="3"/>
      <c r="E80" s="28"/>
      <c r="F80" s="29"/>
      <c r="G80" s="29"/>
      <c r="H80" s="46" t="s">
        <v>92</v>
      </c>
      <c r="I80" s="46"/>
      <c r="J80" s="46"/>
      <c r="K80" s="46"/>
    </row>
    <row r="81" spans="1:11" ht="9.75" customHeight="1" x14ac:dyDescent="0.2">
      <c r="A81" s="3"/>
      <c r="B81" s="3"/>
      <c r="C81" s="3"/>
      <c r="D81" s="3"/>
      <c r="E81" s="30" t="s">
        <v>93</v>
      </c>
      <c r="F81" s="31"/>
      <c r="G81" s="31"/>
      <c r="H81" s="37" t="s">
        <v>94</v>
      </c>
      <c r="I81" s="37"/>
      <c r="J81" s="37"/>
      <c r="K81" s="37"/>
    </row>
    <row r="82" spans="1:11" ht="48.2" customHeight="1" x14ac:dyDescent="0.25">
      <c r="A82" s="40" t="s">
        <v>95</v>
      </c>
      <c r="B82" s="40"/>
      <c r="C82" s="3"/>
      <c r="D82" s="3"/>
      <c r="E82" s="5"/>
      <c r="F82" s="3"/>
      <c r="G82" s="3"/>
      <c r="H82" s="39"/>
      <c r="I82" s="39"/>
      <c r="J82" s="39"/>
      <c r="K82" s="39"/>
    </row>
    <row r="83" spans="1:11" ht="6" customHeight="1" x14ac:dyDescent="0.25">
      <c r="A83" s="40" t="s">
        <v>96</v>
      </c>
      <c r="B83" s="40"/>
      <c r="C83" s="3"/>
      <c r="D83" s="3"/>
      <c r="E83" s="3"/>
      <c r="F83" s="3"/>
      <c r="G83" s="3"/>
      <c r="H83" s="39"/>
      <c r="I83" s="39"/>
      <c r="J83" s="39"/>
      <c r="K83" s="39"/>
    </row>
    <row r="84" spans="1:11" ht="24" customHeight="1" x14ac:dyDescent="0.25">
      <c r="A84" s="3"/>
      <c r="B84" s="3"/>
      <c r="C84" s="3"/>
      <c r="D84" s="3"/>
      <c r="E84" s="32"/>
      <c r="F84" s="3"/>
      <c r="G84" s="3"/>
      <c r="H84" s="41" t="s">
        <v>97</v>
      </c>
      <c r="I84" s="41"/>
      <c r="J84" s="41"/>
      <c r="K84" s="41"/>
    </row>
    <row r="85" spans="1:11" ht="31.35" customHeight="1" x14ac:dyDescent="0.2">
      <c r="A85" s="3" t="s">
        <v>98</v>
      </c>
      <c r="B85" s="3"/>
      <c r="C85" s="3"/>
      <c r="D85" s="3"/>
      <c r="E85" s="30" t="s">
        <v>93</v>
      </c>
      <c r="F85" s="30"/>
      <c r="G85" s="31"/>
      <c r="H85" s="37" t="s">
        <v>94</v>
      </c>
      <c r="I85" s="37"/>
      <c r="J85" s="37"/>
      <c r="K85" s="37"/>
    </row>
    <row r="86" spans="1:11" ht="15.75" customHeight="1" x14ac:dyDescent="0.2">
      <c r="A86" s="33"/>
      <c r="B86" s="38" t="s">
        <v>99</v>
      </c>
      <c r="C86" s="38"/>
      <c r="D86" s="38"/>
      <c r="E86" s="5"/>
      <c r="F86" s="5"/>
      <c r="G86" s="3"/>
      <c r="H86" s="39"/>
      <c r="I86" s="39"/>
      <c r="J86" s="39"/>
      <c r="K86" s="39"/>
    </row>
    <row r="87" spans="1:11" ht="18.75" customHeight="1" x14ac:dyDescent="0.2">
      <c r="A87" s="34"/>
      <c r="B87" s="35"/>
      <c r="C87" s="36"/>
      <c r="D87" s="36"/>
    </row>
    <row r="88" spans="1:11" ht="20.25" customHeight="1" x14ac:dyDescent="0.2"/>
    <row r="89" spans="1:11" ht="34.5" customHeight="1" x14ac:dyDescent="0.2"/>
  </sheetData>
  <mergeCells count="224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B24:H24"/>
    <mergeCell ref="B25:H25"/>
    <mergeCell ref="B26:H26"/>
    <mergeCell ref="B27:H27"/>
    <mergeCell ref="A29:J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Q40:R40"/>
    <mergeCell ref="B41:C41"/>
    <mergeCell ref="D41:E41"/>
    <mergeCell ref="F41:G41"/>
    <mergeCell ref="H41:I41"/>
    <mergeCell ref="M41:N41"/>
    <mergeCell ref="O41:P41"/>
    <mergeCell ref="Q41:R41"/>
    <mergeCell ref="B40:C40"/>
    <mergeCell ref="D40:E40"/>
    <mergeCell ref="F40:G40"/>
    <mergeCell ref="H40:I40"/>
    <mergeCell ref="M40:N40"/>
    <mergeCell ref="O40:P40"/>
    <mergeCell ref="Q42:R42"/>
    <mergeCell ref="M43:N43"/>
    <mergeCell ref="O43:P43"/>
    <mergeCell ref="Q43:R43"/>
    <mergeCell ref="A44:H44"/>
    <mergeCell ref="M44:N44"/>
    <mergeCell ref="O44:P44"/>
    <mergeCell ref="Q44:R44"/>
    <mergeCell ref="A42:C42"/>
    <mergeCell ref="D42:E42"/>
    <mergeCell ref="F42:G42"/>
    <mergeCell ref="H42:I42"/>
    <mergeCell ref="M42:N42"/>
    <mergeCell ref="O42:P42"/>
    <mergeCell ref="A45:I45"/>
    <mergeCell ref="M45:N45"/>
    <mergeCell ref="O45:P45"/>
    <mergeCell ref="Q45:R45"/>
    <mergeCell ref="A46:C46"/>
    <mergeCell ref="D46:E46"/>
    <mergeCell ref="F46:G46"/>
    <mergeCell ref="H46:I46"/>
    <mergeCell ref="M46:N46"/>
    <mergeCell ref="O46:P46"/>
    <mergeCell ref="A49:C49"/>
    <mergeCell ref="D49:E49"/>
    <mergeCell ref="F49:G49"/>
    <mergeCell ref="H49:I49"/>
    <mergeCell ref="A51:H51"/>
    <mergeCell ref="D52:E52"/>
    <mergeCell ref="F52:G52"/>
    <mergeCell ref="H52:I52"/>
    <mergeCell ref="Q46:R46"/>
    <mergeCell ref="A47:C47"/>
    <mergeCell ref="D47:E47"/>
    <mergeCell ref="F47:G47"/>
    <mergeCell ref="H47:I47"/>
    <mergeCell ref="A48:C48"/>
    <mergeCell ref="D48:E48"/>
    <mergeCell ref="F48:G48"/>
    <mergeCell ref="H48:I48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L66:M66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A80:B80"/>
    <mergeCell ref="H80:K80"/>
    <mergeCell ref="D77:E77"/>
    <mergeCell ref="F77:G77"/>
    <mergeCell ref="H77:I77"/>
    <mergeCell ref="J77:K77"/>
    <mergeCell ref="D78:E78"/>
    <mergeCell ref="F78:G78"/>
    <mergeCell ref="H78:I78"/>
    <mergeCell ref="J78:K78"/>
    <mergeCell ref="H85:K85"/>
    <mergeCell ref="B86:D86"/>
    <mergeCell ref="H86:K86"/>
    <mergeCell ref="H81:K81"/>
    <mergeCell ref="A82:B82"/>
    <mergeCell ref="H82:K82"/>
    <mergeCell ref="A83:B83"/>
    <mergeCell ref="H83:K83"/>
    <mergeCell ref="H84:K84"/>
  </mergeCells>
  <pageMargins left="0.62992125984251968" right="0.23622047244094491" top="0.35433070866141736" bottom="0.15748031496062992" header="0.31496062992125984" footer="0.31496062992125984"/>
  <pageSetup paperSize="9" scale="67" fitToHeight="4" orientation="landscape" r:id="rId1"/>
  <rowBreaks count="3" manualBreakCount="3">
    <brk id="19" max="10" man="1"/>
    <brk id="57" max="10" man="1"/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</vt:lpstr>
      <vt:lpstr>'0611141'!Область_друку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2025-02-11T06:48:35Z</dcterms:created>
  <dcterms:modified xsi:type="dcterms:W3CDTF">2025-02-12T09:54:48Z</dcterms:modified>
</cp:coreProperties>
</file>