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квітень\1604\Освіта паспорта\"/>
    </mc:Choice>
  </mc:AlternateContent>
  <bookViews>
    <workbookView xWindow="435" yWindow="75" windowWidth="25245" windowHeight="9870"/>
  </bookViews>
  <sheets>
    <sheet name="0611291 " sheetId="1" r:id="rId1"/>
  </sheets>
  <definedNames>
    <definedName name="_xlnm.Print_Area" localSheetId="0">'0611291 '!$A$1:$L$78</definedName>
  </definedNames>
  <calcPr calcId="152511"/>
</workbook>
</file>

<file path=xl/calcChain.xml><?xml version="1.0" encoding="utf-8"?>
<calcChain xmlns="http://schemas.openxmlformats.org/spreadsheetml/2006/main">
  <c r="J67" i="1" l="1"/>
  <c r="H67" i="1"/>
  <c r="F67" i="1"/>
  <c r="H64" i="1"/>
  <c r="F40" i="1"/>
  <c r="F46" i="1" s="1"/>
  <c r="F47" i="1" s="1"/>
  <c r="D40" i="1"/>
  <c r="D46" i="1" s="1"/>
  <c r="H39" i="1"/>
  <c r="H38" i="1"/>
  <c r="H37" i="1"/>
  <c r="H36" i="1"/>
  <c r="H40" i="1" l="1"/>
  <c r="D47" i="1"/>
  <c r="H46" i="1"/>
  <c r="H47" i="1" s="1"/>
</calcChain>
</file>

<file path=xl/sharedStrings.xml><?xml version="1.0" encoding="utf-8"?>
<sst xmlns="http://schemas.openxmlformats.org/spreadsheetml/2006/main" count="126" uniqueCount="90">
  <si>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</si>
  <si>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2025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</si>
  <si>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</si>
  <si>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</si>
  <si>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</si>
  <si>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</si>
  <si>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</si>
  <si>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</si>
  <si>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0611291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</si>
  <si>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1291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</si>
  <si>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</si>
  <si>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</si>
  <si>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</si>
  <si>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2 069 161,53 гривень, у тому числі загального фонду — 697 523,23 гривень та спеціального фонду — 1 371 638,30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</si>
  <si>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</si>
  <si>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</si>
  <si>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</si>
  <si>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</si>
  <si>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</si>
  <si>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19.11.2024 року № 4059-IX  "Про Державний бюджет України на 2025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</si>
  <si>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</si>
  <si>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</si>
  <si>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</si>
  <si>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</si>
  <si>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</si>
  <si>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</si>
  <si>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27.03.2025 року № 6 "Про внесення змін до бюджету Хмельницької міської територіальної громади на 2025 рік"</t>
  </si>
  <si>
    <t>6. Цілі державної політики, на досягнення яких спрямована реалізація бюджетної програми:</t>
  </si>
  <si>
    <t>№ з/п</t>
  </si>
  <si>
    <t>Ціль державної політики</t>
  </si>
  <si>
    <t>Забезпечення доступу до якісної освіти шляхом створення належних умов для освітнього процесу, модернізації матеріально-технічної бази закладів освіти, покращення освітньої інфраструктури та забезпечення рівних можливостей для здобувачів освіти відповідно до сучасних вимог суспільства та економіки.</t>
  </si>
  <si>
    <r>
      <t>7. Мета бюджетної програми:</t>
    </r>
    <r>
      <rPr>
        <u/>
        <sz val="12"/>
        <rFont val="Times New Roman"/>
        <family val="1"/>
        <charset val="204"/>
      </rPr>
      <t> Створення умов для сталого розвитку суб'єктів освітнього процесу шляхом модернізації змісту, методів і форм навчання та виховання, оновлення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якості освіти та прийняття управлінських рішень закладами освіти комунальної власності за рахунок ефективного використання залишків коштів освітньої субвенції минулих років, відповідно до заходів, визначених рішеннями Кабінету Міністрів України.</t>
    </r>
  </si>
  <si>
    <t> 8.Завдання бюджетної програми:</t>
  </si>
  <si>
    <t>Завдання</t>
  </si>
  <si>
    <t>Забезпечення закупівлі засобів навчання, мультимедійного та комп’ютерного обладнання, меблів, навчальної та навчально-методичної літератури, у тому числі електронних версій та літератури з аудіосупроводом, для закладів освіти з метою реалізації Державного стандарту базової середньої освіти на першому (адаптаційному) циклі базової середньої освіти, впровадження нових освітніх підходів у пілотних класах, а також для оснащення навчальних кабінетів предмета "Захист України" за рахунок залишку коштів освітньої субвенції, що утворився на кінець бюджетного періоду.</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</si>
  <si>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</si>
  <si>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</si>
  <si>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</si>
  <si>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</si>
  <si>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</si>
  <si>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</si>
  <si>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навчальної та навчально-методичної літератури, у тому числі її електронних версій та з аудіосупроводом, для пілотних класів за рахунок залишку коштів освітньої субвенції, що утворився на кінець бюджетного періоду</t>
  </si>
  <si>
    <t>Закупівля мультимедійного обладнання, комп’ютерного обладнання та меблів для навчальних кабінетів пілотних класів, за рахунок залишку коштів освітньої субвенції, що утворився на кінець бюджетного періоду</t>
  </si>
  <si>
    <t>Закупівля мультимедійного обладнання для навчальних кабінетів (5, 6 класи), за рахунок залишку коштів освітньої субвенції, що утворився на кінець бюджетного періоду</t>
  </si>
  <si>
    <t>Закупівля засобів навчання та комп’ютерного обладнання для реалізації заходів по оснащенню навчальних кабінетів предмета "Захист України", за рахунок залишку коштів освітньої субвенції, що утворився на кінець бюджетного періоду</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</si>
  <si>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</si>
  <si>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</si>
  <si>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</si>
  <si>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</si>
  <si>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</si>
  <si>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</si>
  <si>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Одиниця вим.</t>
  </si>
  <si>
    <t>Джерело інформації</t>
  </si>
  <si>
    <t>затрат</t>
  </si>
  <si>
    <t>Кількість закладів загальної середньої освіти,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</si>
  <si>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</si>
  <si>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t>
  </si>
  <si>
    <t>Кількість 5 - 6х класів у 2024 році</t>
  </si>
  <si>
    <t xml:space="preserve">Кількість закладів - учасників всеукраїнського інноваційного освітнього проекту, в яких здійснюється апробація навчально-методичного забезпечення </t>
  </si>
  <si>
    <t>Звітність</t>
  </si>
  <si>
    <t>Кількість пілотних класів</t>
  </si>
  <si>
    <t>Кількість осередків для викладання предмета "Захист України"</t>
  </si>
  <si>
    <t>продукту</t>
  </si>
  <si>
    <t>Кількість пілотних класів, для яких передбачено придбання навчально-методичної літератури за рахунок залишку</t>
  </si>
  <si>
    <t>Кількість пілотних класів, для яких передбачено придбання мультимедійного та комп’ютерного обладнання за рахунок залишку</t>
  </si>
  <si>
    <t>Кількість 5 - 6х класів у 2024 році, для яких передбачено придбання для навчальних кабінетів НУШ за рахунок залишку</t>
  </si>
  <si>
    <t>Кількість навчальних кабінетів для викладання предмета "Захист України" за рахунок залишку</t>
  </si>
  <si>
    <t>осіб</t>
  </si>
  <si>
    <t>ефективності</t>
  </si>
  <si>
    <t>Середні витрати на закупівлю навчальної та навчально-методичної літератури для для пілотних класів на один клас</t>
  </si>
  <si>
    <t>грн</t>
  </si>
  <si>
    <t>Розрахунок</t>
  </si>
  <si>
    <t>Середні витрати на закупівлю засобів навчання, мультимедійного обладнання, комп’ютерного обладнання та меблів для для пілотних класів на один клас</t>
  </si>
  <si>
    <t>Середні витрати на закупівлю мультимедійного обладнання для навчальних кабінетів (5, 6 класи) на один клас</t>
  </si>
  <si>
    <t>Середні витрати на оснащення одного навчального кабінета предмета "Захист України"</t>
  </si>
  <si>
    <t>якості</t>
  </si>
  <si>
    <t>Частка співфінансування з бюджету громади</t>
  </si>
  <si>
    <t>%</t>
  </si>
  <si>
    <t>Відсоток освоєння витрат по відношенню до запланованих</t>
  </si>
  <si>
    <t xml:space="preserve">В.о. директора Департаменту освіти та науки   </t>
  </si>
  <si>
    <t>Олександр ХМЕЛІВСЬКИЙ</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</si>
  <si>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</si>
  <si>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</si>
  <si>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</si>
  <si>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</si>
  <si>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</si>
  <si>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</si>
  <si>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</si>
  <si>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14 квітня 2025 року № 65</t>
    </r>
  </si>
  <si>
    <t xml:space="preserve">Ярослава Балабась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</si>
</sst>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5"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0" borderId="0"/>
    <xf numFmtId="0" fontId="17" fillId="0" borderId="10"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20" fillId="0" borderId="0"/>
    <xf numFmtId="0" fontId="16" fillId="0" borderId="0"/>
    <xf numFmtId="0" fontId="2" fillId="0" borderId="0"/>
    <xf numFmtId="0" fontId="20" fillId="0" borderId="0"/>
    <xf numFmtId="0" fontId="16" fillId="0" borderId="0"/>
    <xf numFmtId="0" fontId="22" fillId="0" borderId="0"/>
    <xf numFmtId="0" fontId="23" fillId="0" borderId="0"/>
    <xf numFmtId="0" fontId="1" fillId="0" borderId="0"/>
    <xf numFmtId="0" fontId="14" fillId="16" borderId="13" applyNumberFormat="0" applyFont="0" applyAlignment="0" applyProtection="0"/>
    <xf numFmtId="0" fontId="24" fillId="0" borderId="0"/>
    <xf numFmtId="43" fontId="2" fillId="0" borderId="0" applyFont="0" applyFill="0" applyBorder="0" applyAlignment="0" applyProtection="0"/>
  </cellStyleXfs>
  <cellXfs count="80">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1"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11"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1" fontId="12"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1"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2" fillId="0" borderId="0" xfId="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4" fontId="2" fillId="0" borderId="0" xfId="1" applyNumberForma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3" fillId="0" borderId="6" xfId="1" applyFont="1" applyFill="1" applyBorder="1" applyAlignment="1">
      <alignment horizontal="center"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6" xfId="1" applyFont="1" applyFill="1" applyBorder="1" applyAlignment="1">
      <alignment horizontal="center" wrapText="1"/>
    </xf>
    <xf numFmtId="0" fontId="3" fillId="0" borderId="0" xfId="1" applyFont="1" applyFill="1" applyBorder="1" applyAlignment="1">
      <alignment horizontal="center" vertical="center" wrapText="1"/>
    </xf>
    <xf numFmtId="0" fontId="3" fillId="0" borderId="2" xfId="1" applyFont="1" applyFill="1" applyBorder="1" applyAlignment="1">
      <alignment horizontal="left" vertical="center" wrapText="1"/>
    </xf>
    <xf numFmtId="165" fontId="3" fillId="0" borderId="2" xfId="1" applyNumberFormat="1" applyFont="1" applyFill="1" applyBorder="1" applyAlignment="1">
      <alignment horizontal="center" vertical="center" wrapText="1" shrinkToFit="1"/>
    </xf>
    <xf numFmtId="4" fontId="9" fillId="0" borderId="2" xfId="1" applyNumberFormat="1" applyFont="1" applyFill="1" applyBorder="1" applyAlignment="1">
      <alignment horizontal="center" vertical="center" wrapText="1" shrinkToFit="1"/>
    </xf>
    <xf numFmtId="4" fontId="3" fillId="0" borderId="2" xfId="1" applyNumberFormat="1" applyFont="1" applyFill="1" applyBorder="1" applyAlignment="1">
      <alignment horizontal="center" vertical="center" wrapText="1" shrinkToFi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1" fontId="9" fillId="0" borderId="3" xfId="1" applyNumberFormat="1" applyFont="1" applyFill="1" applyBorder="1" applyAlignment="1">
      <alignment horizontal="center" vertical="center" wrapText="1" shrinkToFit="1"/>
    </xf>
    <xf numFmtId="1" fontId="9" fillId="0" borderId="5" xfId="1" applyNumberFormat="1" applyFont="1" applyFill="1" applyBorder="1" applyAlignment="1">
      <alignment horizontal="center" vertical="center" wrapText="1" shrinkToFit="1"/>
    </xf>
    <xf numFmtId="0" fontId="9" fillId="0" borderId="3" xfId="1" applyFont="1" applyFill="1" applyBorder="1" applyAlignment="1">
      <alignment horizontal="center" vertical="center" wrapText="1"/>
    </xf>
    <xf numFmtId="0" fontId="9" fillId="0" borderId="5" xfId="1" applyFont="1" applyFill="1" applyBorder="1" applyAlignment="1">
      <alignment horizontal="center" vertical="center" wrapTex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1" fontId="3" fillId="0" borderId="2" xfId="1" applyNumberFormat="1" applyFont="1" applyFill="1" applyBorder="1" applyAlignment="1">
      <alignment horizontal="center" vertical="center" wrapText="1" shrinkToFit="1"/>
    </xf>
    <xf numFmtId="0" fontId="3" fillId="0" borderId="2" xfId="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0" fontId="11" fillId="0" borderId="2"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4" fontId="13" fillId="0" borderId="2" xfId="1" applyNumberFormat="1" applyFont="1" applyFill="1" applyBorder="1" applyAlignment="1">
      <alignment horizontal="center" vertical="center" wrapText="1" shrinkToFit="1"/>
    </xf>
    <xf numFmtId="4" fontId="13" fillId="0" borderId="3" xfId="1" applyNumberFormat="1" applyFont="1" applyFill="1" applyBorder="1" applyAlignment="1">
      <alignment horizontal="center" vertical="center" wrapText="1" shrinkToFit="1"/>
    </xf>
    <xf numFmtId="4" fontId="13" fillId="0" borderId="5" xfId="1" applyNumberFormat="1" applyFont="1" applyFill="1" applyBorder="1" applyAlignment="1">
      <alignment horizontal="center" vertical="center" wrapText="1" shrinkToFit="1"/>
    </xf>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pageSetUpPr fitToPage="1"/>
  </sheetPr>
  <dimension ref="A1:O78"/>
  <sheetViews>
    <sheetView tabSelected="1" view="pageBreakPreview" zoomScale="70" zoomScaleNormal="80" zoomScaleSheetLayoutView="70" workbookViewId="0">
      <selection activeCell="B6" sqref="B6:C6"/>
    </sheetView>
  </sheetViews>
  <sheetFormatPr defaultColWidth="9.33203125" defaultRowHeight="12.75" x14ac:dyDescent="0.2"/>
  <cols>
    <col min="1" max="1" width="22.5" style="2" customWidth="1"/>
    <col min="2" max="2" width="52.5" style="2" customWidth="1"/>
    <col min="3" max="3" width="13.5"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20.33203125" style="2" customWidth="1"/>
    <col min="17" max="16384" width="9.33203125" style="2"/>
  </cols>
  <sheetData>
    <row r="1" spans="1:11" s="1" customFormat="1" ht="84.2" customHeight="1" x14ac:dyDescent="0.2">
      <c r="G1" s="67" t="s">
        <v>0</v>
      </c>
      <c r="H1" s="77"/>
      <c r="I1" s="77"/>
      <c r="J1" s="77"/>
      <c r="K1" s="77"/>
    </row>
    <row r="2" spans="1:11" ht="113.45" customHeight="1" x14ac:dyDescent="0.2">
      <c r="B2" s="3"/>
      <c r="C2" s="3"/>
      <c r="D2" s="3"/>
      <c r="E2" s="3"/>
      <c r="F2" s="3"/>
      <c r="G2" s="67" t="s">
        <v>88</v>
      </c>
      <c r="H2" s="67"/>
      <c r="I2" s="67"/>
      <c r="J2" s="67"/>
      <c r="K2" s="67"/>
    </row>
    <row r="3" spans="1:11" ht="33.950000000000003" customHeight="1" x14ac:dyDescent="0.2">
      <c r="A3" s="78" t="s">
        <v>1</v>
      </c>
      <c r="B3" s="79"/>
      <c r="C3" s="79"/>
      <c r="D3" s="79"/>
      <c r="E3" s="79"/>
      <c r="F3" s="79"/>
      <c r="G3" s="79"/>
      <c r="H3" s="79"/>
      <c r="I3" s="79"/>
      <c r="J3" s="79"/>
      <c r="K3" s="79"/>
    </row>
    <row r="4" spans="1:11" ht="116.1" customHeight="1" x14ac:dyDescent="0.2">
      <c r="A4" s="4" t="s">
        <v>2</v>
      </c>
      <c r="B4" s="75" t="s">
        <v>3</v>
      </c>
      <c r="C4" s="75"/>
      <c r="D4" s="75"/>
      <c r="E4" s="75"/>
      <c r="F4" s="75"/>
      <c r="G4" s="39" t="s">
        <v>4</v>
      </c>
      <c r="H4" s="39"/>
      <c r="I4" s="39"/>
      <c r="J4" s="39"/>
      <c r="K4" s="39"/>
    </row>
    <row r="5" spans="1:11" ht="114.2" customHeight="1" x14ac:dyDescent="0.2">
      <c r="A5" s="5" t="s">
        <v>5</v>
      </c>
      <c r="B5" s="75" t="s">
        <v>6</v>
      </c>
      <c r="C5" s="75"/>
      <c r="D5" s="75"/>
      <c r="E5" s="75"/>
      <c r="F5" s="75"/>
      <c r="G5" s="75" t="s">
        <v>7</v>
      </c>
      <c r="H5" s="75"/>
      <c r="I5" s="75"/>
      <c r="J5" s="75"/>
      <c r="K5" s="75"/>
    </row>
    <row r="6" spans="1:11" ht="110.1" customHeight="1" x14ac:dyDescent="0.2">
      <c r="A6" s="5" t="s">
        <v>8</v>
      </c>
      <c r="B6" s="39" t="s">
        <v>9</v>
      </c>
      <c r="C6" s="75"/>
      <c r="D6" s="6" t="s">
        <v>10</v>
      </c>
      <c r="E6" s="76" t="s">
        <v>11</v>
      </c>
      <c r="F6" s="76"/>
      <c r="G6" s="76"/>
      <c r="H6" s="67" t="s">
        <v>12</v>
      </c>
      <c r="I6" s="67"/>
      <c r="J6" s="7"/>
      <c r="K6" s="7"/>
    </row>
    <row r="7" spans="1:11" ht="23.85" customHeight="1" x14ac:dyDescent="0.2">
      <c r="A7" s="67" t="s">
        <v>13</v>
      </c>
      <c r="B7" s="67"/>
      <c r="C7" s="67"/>
      <c r="D7" s="67"/>
      <c r="E7" s="67"/>
      <c r="F7" s="67"/>
      <c r="G7" s="67"/>
      <c r="H7" s="67"/>
      <c r="I7" s="67"/>
      <c r="J7" s="67"/>
      <c r="K7" s="67"/>
    </row>
    <row r="8" spans="1:11" ht="23.85" customHeight="1" x14ac:dyDescent="0.2">
      <c r="A8" s="73" t="s">
        <v>14</v>
      </c>
      <c r="B8" s="73"/>
      <c r="C8" s="73"/>
      <c r="D8" s="73"/>
      <c r="E8" s="73"/>
      <c r="F8" s="73"/>
      <c r="G8" s="73"/>
      <c r="H8" s="73"/>
      <c r="I8" s="73"/>
      <c r="J8" s="73"/>
      <c r="K8" s="73"/>
    </row>
    <row r="9" spans="1:11" ht="19.149999999999999" customHeight="1" x14ac:dyDescent="0.2">
      <c r="A9" s="73" t="s">
        <v>15</v>
      </c>
      <c r="B9" s="73"/>
      <c r="C9" s="73"/>
      <c r="D9" s="73"/>
      <c r="E9" s="73"/>
      <c r="F9" s="73"/>
      <c r="G9" s="73"/>
      <c r="H9" s="73"/>
      <c r="I9" s="73"/>
      <c r="J9" s="73"/>
      <c r="K9" s="73"/>
    </row>
    <row r="10" spans="1:11" ht="23.25" customHeight="1" x14ac:dyDescent="0.2">
      <c r="A10" s="73" t="s">
        <v>16</v>
      </c>
      <c r="B10" s="67"/>
      <c r="C10" s="67"/>
      <c r="D10" s="67"/>
      <c r="E10" s="67"/>
      <c r="F10" s="67"/>
      <c r="G10" s="67"/>
      <c r="H10" s="67"/>
      <c r="I10" s="67"/>
      <c r="J10" s="67"/>
      <c r="K10" s="67"/>
    </row>
    <row r="11" spans="1:11" ht="23.25" customHeight="1" x14ac:dyDescent="0.2">
      <c r="A11" s="73" t="s">
        <v>17</v>
      </c>
      <c r="B11" s="67"/>
      <c r="C11" s="67"/>
      <c r="D11" s="67"/>
      <c r="E11" s="67"/>
      <c r="F11" s="67"/>
      <c r="G11" s="67"/>
      <c r="H11" s="67"/>
      <c r="I11" s="67"/>
      <c r="J11" s="67"/>
      <c r="K11" s="67"/>
    </row>
    <row r="12" spans="1:11" ht="23.25" customHeight="1" x14ac:dyDescent="0.2">
      <c r="A12" s="73" t="s">
        <v>18</v>
      </c>
      <c r="B12" s="67"/>
      <c r="C12" s="67"/>
      <c r="D12" s="67"/>
      <c r="E12" s="67"/>
      <c r="F12" s="67"/>
      <c r="G12" s="67"/>
      <c r="H12" s="67"/>
      <c r="I12" s="67"/>
      <c r="J12" s="67"/>
      <c r="K12" s="67"/>
    </row>
    <row r="13" spans="1:11" ht="23.1" customHeight="1" x14ac:dyDescent="0.2">
      <c r="A13" s="73" t="s">
        <v>19</v>
      </c>
      <c r="B13" s="73"/>
      <c r="C13" s="73"/>
      <c r="D13" s="73"/>
      <c r="E13" s="73"/>
      <c r="F13" s="73"/>
      <c r="G13" s="73"/>
      <c r="H13" s="73"/>
      <c r="I13" s="73"/>
      <c r="J13" s="73"/>
      <c r="K13" s="73"/>
    </row>
    <row r="14" spans="1:11" ht="23.1" customHeight="1" x14ac:dyDescent="0.2">
      <c r="A14" s="73" t="s">
        <v>20</v>
      </c>
      <c r="B14" s="73"/>
      <c r="C14" s="73"/>
      <c r="D14" s="73"/>
      <c r="E14" s="73"/>
      <c r="F14" s="73"/>
      <c r="G14" s="73"/>
      <c r="H14" s="73"/>
      <c r="I14" s="73"/>
      <c r="J14" s="73"/>
      <c r="K14" s="73"/>
    </row>
    <row r="15" spans="1:11" ht="22.5" customHeight="1" x14ac:dyDescent="0.2">
      <c r="A15" s="73" t="s">
        <v>21</v>
      </c>
      <c r="B15" s="73"/>
      <c r="C15" s="73"/>
      <c r="D15" s="73"/>
      <c r="E15" s="73"/>
      <c r="F15" s="73"/>
      <c r="G15" s="73"/>
      <c r="H15" s="73"/>
      <c r="I15" s="73"/>
      <c r="J15" s="73"/>
      <c r="K15" s="73"/>
    </row>
    <row r="16" spans="1:11" ht="26.45" customHeight="1" x14ac:dyDescent="0.2">
      <c r="A16" s="73" t="s">
        <v>22</v>
      </c>
      <c r="B16" s="73"/>
      <c r="C16" s="73"/>
      <c r="D16" s="73"/>
      <c r="E16" s="73"/>
      <c r="F16" s="73"/>
      <c r="G16" s="73"/>
      <c r="H16" s="73"/>
      <c r="I16" s="73"/>
      <c r="J16" s="73"/>
      <c r="K16" s="73"/>
    </row>
    <row r="17" spans="1:11" ht="40.15" customHeight="1" x14ac:dyDescent="0.2">
      <c r="A17" s="73" t="s">
        <v>23</v>
      </c>
      <c r="B17" s="73"/>
      <c r="C17" s="73"/>
      <c r="D17" s="73"/>
      <c r="E17" s="73"/>
      <c r="F17" s="73"/>
      <c r="G17" s="73"/>
      <c r="H17" s="73"/>
      <c r="I17" s="73"/>
      <c r="J17" s="73"/>
      <c r="K17" s="73"/>
    </row>
    <row r="18" spans="1:11" ht="23.85" customHeight="1" x14ac:dyDescent="0.2">
      <c r="A18" s="73" t="s">
        <v>24</v>
      </c>
      <c r="B18" s="73"/>
      <c r="C18" s="73"/>
      <c r="D18" s="73"/>
      <c r="E18" s="73"/>
      <c r="F18" s="73"/>
      <c r="G18" s="73"/>
      <c r="H18" s="73"/>
      <c r="I18" s="73"/>
      <c r="J18" s="73"/>
      <c r="K18" s="73"/>
    </row>
    <row r="19" spans="1:11" ht="15.6" customHeight="1" x14ac:dyDescent="0.2">
      <c r="A19" s="73" t="s">
        <v>25</v>
      </c>
      <c r="B19" s="73"/>
      <c r="C19" s="73"/>
      <c r="D19" s="73"/>
      <c r="E19" s="73"/>
      <c r="F19" s="73"/>
      <c r="G19" s="73"/>
      <c r="H19" s="73"/>
      <c r="I19" s="73"/>
      <c r="J19" s="73"/>
      <c r="K19" s="73"/>
    </row>
    <row r="20" spans="1:11" ht="29.25" customHeight="1" x14ac:dyDescent="0.2">
      <c r="A20" s="74" t="s">
        <v>26</v>
      </c>
      <c r="B20" s="74"/>
      <c r="C20" s="74"/>
      <c r="D20" s="74"/>
      <c r="E20" s="74"/>
      <c r="F20" s="74"/>
      <c r="G20" s="74"/>
      <c r="H20" s="74"/>
      <c r="I20" s="74"/>
      <c r="J20" s="74"/>
      <c r="K20" s="74"/>
    </row>
    <row r="21" spans="1:11" ht="18.399999999999999" customHeight="1" x14ac:dyDescent="0.2">
      <c r="A21" s="67" t="s">
        <v>27</v>
      </c>
      <c r="B21" s="67"/>
      <c r="C21" s="67"/>
      <c r="D21" s="67"/>
      <c r="E21" s="67"/>
      <c r="F21" s="67"/>
      <c r="G21" s="67"/>
      <c r="H21" s="67"/>
      <c r="I21" s="67"/>
      <c r="J21" s="67"/>
      <c r="K21" s="67"/>
    </row>
    <row r="22" spans="1:11" ht="9" customHeight="1" x14ac:dyDescent="0.2">
      <c r="A22" s="4"/>
      <c r="B22" s="4"/>
      <c r="C22" s="4"/>
      <c r="D22" s="4"/>
      <c r="E22" s="4"/>
      <c r="F22" s="4"/>
      <c r="G22" s="4"/>
      <c r="H22" s="4"/>
      <c r="I22" s="4"/>
      <c r="J22" s="4"/>
      <c r="K22" s="4"/>
    </row>
    <row r="23" spans="1:11" ht="21.2" customHeight="1" x14ac:dyDescent="0.2">
      <c r="A23" s="8" t="s">
        <v>28</v>
      </c>
      <c r="B23" s="61" t="s">
        <v>29</v>
      </c>
      <c r="C23" s="61"/>
      <c r="D23" s="61"/>
      <c r="E23" s="61"/>
      <c r="F23" s="61"/>
      <c r="G23" s="61"/>
      <c r="H23" s="61"/>
      <c r="I23" s="9"/>
      <c r="J23" s="9"/>
      <c r="K23" s="9"/>
    </row>
    <row r="24" spans="1:11" ht="42.2" customHeight="1" x14ac:dyDescent="0.2">
      <c r="A24" s="10">
        <v>1</v>
      </c>
      <c r="B24" s="40" t="s">
        <v>30</v>
      </c>
      <c r="C24" s="40"/>
      <c r="D24" s="40"/>
      <c r="E24" s="40"/>
      <c r="F24" s="40"/>
      <c r="G24" s="40"/>
      <c r="H24" s="40"/>
      <c r="I24" s="9"/>
      <c r="J24" s="9"/>
      <c r="K24" s="9"/>
    </row>
    <row r="25" spans="1:11" ht="13.7" customHeight="1" x14ac:dyDescent="0.2">
      <c r="A25" s="11"/>
      <c r="B25" s="4"/>
      <c r="C25" s="4"/>
      <c r="D25" s="4"/>
      <c r="E25" s="4"/>
      <c r="F25" s="4"/>
      <c r="G25" s="4"/>
      <c r="H25" s="4"/>
      <c r="I25" s="9"/>
      <c r="J25" s="9"/>
      <c r="K25" s="9"/>
    </row>
    <row r="26" spans="1:11" ht="51" customHeight="1" x14ac:dyDescent="0.2">
      <c r="A26" s="67" t="s">
        <v>31</v>
      </c>
      <c r="B26" s="67"/>
      <c r="C26" s="67"/>
      <c r="D26" s="67"/>
      <c r="E26" s="67"/>
      <c r="F26" s="67"/>
      <c r="G26" s="67"/>
      <c r="H26" s="67"/>
      <c r="I26" s="67"/>
      <c r="J26" s="67"/>
      <c r="K26" s="67"/>
    </row>
    <row r="27" spans="1:11" ht="23.25" customHeight="1" x14ac:dyDescent="0.2">
      <c r="A27" s="67" t="s">
        <v>32</v>
      </c>
      <c r="B27" s="67"/>
      <c r="C27" s="67"/>
      <c r="D27" s="67"/>
      <c r="E27" s="67"/>
      <c r="F27" s="67"/>
      <c r="G27" s="67"/>
      <c r="H27" s="67"/>
      <c r="I27" s="67"/>
      <c r="J27" s="67"/>
      <c r="K27" s="67"/>
    </row>
    <row r="28" spans="1:11" ht="9" customHeight="1" x14ac:dyDescent="0.2">
      <c r="A28" s="4"/>
      <c r="B28" s="4"/>
      <c r="C28" s="4"/>
      <c r="D28" s="4"/>
      <c r="E28" s="4"/>
      <c r="F28" s="4"/>
      <c r="G28" s="4"/>
      <c r="H28" s="4"/>
      <c r="I28" s="4"/>
      <c r="J28" s="4"/>
      <c r="K28" s="4"/>
    </row>
    <row r="29" spans="1:11" ht="14.25" customHeight="1" x14ac:dyDescent="0.2">
      <c r="A29" s="8" t="s">
        <v>28</v>
      </c>
      <c r="B29" s="61" t="s">
        <v>33</v>
      </c>
      <c r="C29" s="61"/>
      <c r="D29" s="61"/>
      <c r="E29" s="61"/>
      <c r="F29" s="61"/>
      <c r="G29" s="61"/>
      <c r="H29" s="61"/>
      <c r="I29" s="9"/>
      <c r="J29" s="9"/>
      <c r="K29" s="9"/>
    </row>
    <row r="30" spans="1:11" ht="61.15" customHeight="1" x14ac:dyDescent="0.2">
      <c r="A30" s="12">
        <v>1</v>
      </c>
      <c r="B30" s="59" t="s">
        <v>34</v>
      </c>
      <c r="C30" s="68"/>
      <c r="D30" s="68"/>
      <c r="E30" s="68"/>
      <c r="F30" s="68"/>
      <c r="G30" s="68"/>
      <c r="H30" s="60"/>
      <c r="I30" s="9"/>
      <c r="J30" s="9"/>
      <c r="K30" s="9"/>
    </row>
    <row r="31" spans="1:11" ht="13.7" customHeight="1" x14ac:dyDescent="0.2">
      <c r="A31" s="9"/>
      <c r="B31" s="9"/>
      <c r="C31" s="9"/>
      <c r="D31" s="9"/>
      <c r="E31" s="9"/>
      <c r="F31" s="9"/>
      <c r="G31" s="9"/>
      <c r="H31" s="9"/>
      <c r="I31" s="9"/>
      <c r="J31" s="9"/>
      <c r="K31" s="9"/>
    </row>
    <row r="32" spans="1:11" ht="15.75" x14ac:dyDescent="0.2">
      <c r="A32" s="67" t="s">
        <v>35</v>
      </c>
      <c r="B32" s="67"/>
      <c r="C32" s="67"/>
      <c r="D32" s="67"/>
      <c r="E32" s="67"/>
      <c r="F32" s="67"/>
      <c r="G32" s="67"/>
      <c r="H32" s="67"/>
      <c r="I32" s="9"/>
      <c r="J32" s="9"/>
      <c r="K32" s="9"/>
    </row>
    <row r="33" spans="1:14" ht="15.75" x14ac:dyDescent="0.2">
      <c r="A33" s="69" t="s">
        <v>36</v>
      </c>
      <c r="B33" s="69"/>
      <c r="C33" s="69"/>
      <c r="D33" s="69"/>
      <c r="E33" s="69"/>
      <c r="F33" s="69"/>
      <c r="G33" s="69"/>
      <c r="H33" s="69"/>
      <c r="I33" s="69"/>
      <c r="J33" s="5"/>
      <c r="K33" s="5"/>
    </row>
    <row r="34" spans="1:14" s="16" customFormat="1" ht="23.1" customHeight="1" x14ac:dyDescent="0.2">
      <c r="A34" s="13" t="s">
        <v>28</v>
      </c>
      <c r="B34" s="61" t="s">
        <v>37</v>
      </c>
      <c r="C34" s="61"/>
      <c r="D34" s="61" t="s">
        <v>38</v>
      </c>
      <c r="E34" s="61"/>
      <c r="F34" s="61" t="s">
        <v>39</v>
      </c>
      <c r="G34" s="61"/>
      <c r="H34" s="61" t="s">
        <v>40</v>
      </c>
      <c r="I34" s="61"/>
      <c r="J34" s="14"/>
      <c r="K34" s="15"/>
    </row>
    <row r="35" spans="1:14" ht="15.75" x14ac:dyDescent="0.2">
      <c r="A35" s="17">
        <v>1</v>
      </c>
      <c r="B35" s="62">
        <v>2</v>
      </c>
      <c r="C35" s="62"/>
      <c r="D35" s="62">
        <v>3</v>
      </c>
      <c r="E35" s="62"/>
      <c r="F35" s="62">
        <v>4</v>
      </c>
      <c r="G35" s="62"/>
      <c r="H35" s="62">
        <v>6</v>
      </c>
      <c r="I35" s="62"/>
      <c r="J35" s="18"/>
      <c r="K35" s="9"/>
    </row>
    <row r="36" spans="1:14" ht="65.25" customHeight="1" x14ac:dyDescent="0.2">
      <c r="A36" s="19">
        <v>1</v>
      </c>
      <c r="B36" s="59" t="s">
        <v>41</v>
      </c>
      <c r="C36" s="60"/>
      <c r="D36" s="71">
        <v>0</v>
      </c>
      <c r="E36" s="72"/>
      <c r="F36" s="55">
        <v>133847.15</v>
      </c>
      <c r="G36" s="56"/>
      <c r="H36" s="55">
        <f>D36+F36</f>
        <v>133847.15</v>
      </c>
      <c r="I36" s="56"/>
      <c r="J36" s="20"/>
      <c r="K36" s="9"/>
    </row>
    <row r="37" spans="1:14" ht="64.5" customHeight="1" x14ac:dyDescent="0.2">
      <c r="A37" s="19">
        <v>2</v>
      </c>
      <c r="B37" s="40" t="s">
        <v>42</v>
      </c>
      <c r="C37" s="40"/>
      <c r="D37" s="70">
        <v>0</v>
      </c>
      <c r="E37" s="70"/>
      <c r="F37" s="42">
        <v>9583.7199999999993</v>
      </c>
      <c r="G37" s="42"/>
      <c r="H37" s="42">
        <f t="shared" ref="H37:H39" si="0">D37+F37</f>
        <v>9583.7199999999993</v>
      </c>
      <c r="I37" s="42"/>
      <c r="J37" s="20"/>
      <c r="K37" s="9"/>
    </row>
    <row r="38" spans="1:14" ht="50.25" customHeight="1" x14ac:dyDescent="0.2">
      <c r="A38" s="19">
        <v>3</v>
      </c>
      <c r="B38" s="40" t="s">
        <v>43</v>
      </c>
      <c r="C38" s="40"/>
      <c r="D38" s="70">
        <v>0</v>
      </c>
      <c r="E38" s="70"/>
      <c r="F38" s="42">
        <v>18544</v>
      </c>
      <c r="G38" s="42"/>
      <c r="H38" s="42">
        <f t="shared" si="0"/>
        <v>18544</v>
      </c>
      <c r="I38" s="42"/>
      <c r="J38" s="20"/>
      <c r="K38" s="9"/>
    </row>
    <row r="39" spans="1:14" ht="64.5" customHeight="1" x14ac:dyDescent="0.2">
      <c r="A39" s="19">
        <v>4</v>
      </c>
      <c r="B39" s="40" t="s">
        <v>44</v>
      </c>
      <c r="C39" s="40"/>
      <c r="D39" s="70">
        <v>697523.23</v>
      </c>
      <c r="E39" s="70"/>
      <c r="F39" s="42">
        <v>1209663.43</v>
      </c>
      <c r="G39" s="42"/>
      <c r="H39" s="42">
        <f t="shared" si="0"/>
        <v>1907186.66</v>
      </c>
      <c r="I39" s="42"/>
      <c r="J39" s="20"/>
      <c r="K39" s="9"/>
    </row>
    <row r="40" spans="1:14" ht="19.149999999999999" customHeight="1" x14ac:dyDescent="0.2">
      <c r="A40" s="58" t="s">
        <v>45</v>
      </c>
      <c r="B40" s="58"/>
      <c r="C40" s="58"/>
      <c r="D40" s="70">
        <f>SUM(D36:D39)</f>
        <v>697523.23</v>
      </c>
      <c r="E40" s="70"/>
      <c r="F40" s="70">
        <f>SUM(F36:F39)</f>
        <v>1371638.2999999998</v>
      </c>
      <c r="G40" s="70"/>
      <c r="H40" s="70">
        <f>SUM(H36:H39)</f>
        <v>2069161.5299999998</v>
      </c>
      <c r="I40" s="70"/>
      <c r="J40" s="9"/>
      <c r="K40" s="9"/>
    </row>
    <row r="41" spans="1:14" ht="10.9" customHeight="1" x14ac:dyDescent="0.2">
      <c r="A41" s="9"/>
      <c r="B41" s="4"/>
      <c r="C41" s="9"/>
      <c r="D41" s="21"/>
      <c r="E41" s="21"/>
      <c r="F41" s="21"/>
      <c r="G41" s="21"/>
      <c r="H41" s="21"/>
      <c r="I41" s="21"/>
      <c r="J41" s="9"/>
      <c r="K41" s="9"/>
    </row>
    <row r="42" spans="1:14" ht="15.75" x14ac:dyDescent="0.2">
      <c r="A42" s="67" t="s">
        <v>46</v>
      </c>
      <c r="B42" s="67"/>
      <c r="C42" s="67"/>
      <c r="D42" s="67"/>
      <c r="E42" s="67"/>
      <c r="F42" s="67"/>
      <c r="G42" s="67"/>
      <c r="H42" s="67"/>
      <c r="I42" s="9"/>
      <c r="J42" s="9"/>
      <c r="K42" s="9"/>
    </row>
    <row r="43" spans="1:14" ht="16.5" customHeight="1" x14ac:dyDescent="0.2">
      <c r="A43" s="69" t="s">
        <v>36</v>
      </c>
      <c r="B43" s="69"/>
      <c r="C43" s="69"/>
      <c r="D43" s="69"/>
      <c r="E43" s="69"/>
      <c r="F43" s="69"/>
      <c r="G43" s="69"/>
      <c r="H43" s="69"/>
      <c r="I43" s="69"/>
      <c r="J43" s="5"/>
      <c r="K43" s="5"/>
    </row>
    <row r="44" spans="1:14" ht="21.75" customHeight="1" x14ac:dyDescent="0.2">
      <c r="A44" s="61" t="s">
        <v>47</v>
      </c>
      <c r="B44" s="61"/>
      <c r="C44" s="61"/>
      <c r="D44" s="61" t="s">
        <v>38</v>
      </c>
      <c r="E44" s="61"/>
      <c r="F44" s="61" t="s">
        <v>39</v>
      </c>
      <c r="G44" s="61"/>
      <c r="H44" s="61" t="s">
        <v>40</v>
      </c>
      <c r="I44" s="61"/>
      <c r="J44" s="9"/>
      <c r="K44" s="9"/>
    </row>
    <row r="45" spans="1:14" ht="16.5" customHeight="1" x14ac:dyDescent="0.2">
      <c r="A45" s="62">
        <v>1</v>
      </c>
      <c r="B45" s="62"/>
      <c r="C45" s="62"/>
      <c r="D45" s="62">
        <v>2</v>
      </c>
      <c r="E45" s="62"/>
      <c r="F45" s="62">
        <v>3</v>
      </c>
      <c r="G45" s="62"/>
      <c r="H45" s="62">
        <v>4</v>
      </c>
      <c r="I45" s="62"/>
      <c r="J45" s="9"/>
      <c r="K45" s="9"/>
    </row>
    <row r="46" spans="1:14" ht="35.450000000000003" customHeight="1" x14ac:dyDescent="0.2">
      <c r="A46" s="59" t="s">
        <v>48</v>
      </c>
      <c r="B46" s="68"/>
      <c r="C46" s="60"/>
      <c r="D46" s="66">
        <f>D40</f>
        <v>697523.23</v>
      </c>
      <c r="E46" s="66"/>
      <c r="F46" s="66">
        <f>F40</f>
        <v>1371638.2999999998</v>
      </c>
      <c r="G46" s="66"/>
      <c r="H46" s="66">
        <f>D46+F46</f>
        <v>2069161.5299999998</v>
      </c>
      <c r="I46" s="66"/>
      <c r="J46" s="9"/>
      <c r="K46" s="9"/>
      <c r="N46" s="22"/>
    </row>
    <row r="47" spans="1:14" ht="21.75" customHeight="1" x14ac:dyDescent="0.2">
      <c r="A47" s="63" t="s">
        <v>45</v>
      </c>
      <c r="B47" s="64"/>
      <c r="C47" s="64"/>
      <c r="D47" s="65">
        <f>SUM(D46)</f>
        <v>697523.23</v>
      </c>
      <c r="E47" s="65"/>
      <c r="F47" s="65">
        <f>SUM(F46)</f>
        <v>1371638.2999999998</v>
      </c>
      <c r="G47" s="65"/>
      <c r="H47" s="66">
        <f>SUM(H46)</f>
        <v>2069161.5299999998</v>
      </c>
      <c r="I47" s="66"/>
      <c r="J47" s="9"/>
      <c r="K47" s="9"/>
    </row>
    <row r="48" spans="1:14" ht="15.75" x14ac:dyDescent="0.2">
      <c r="A48" s="9"/>
      <c r="B48" s="9"/>
      <c r="C48" s="9"/>
      <c r="D48" s="9"/>
      <c r="E48" s="9"/>
      <c r="F48" s="9"/>
      <c r="G48" s="9"/>
      <c r="H48" s="9"/>
      <c r="I48" s="9"/>
      <c r="J48" s="9"/>
      <c r="K48" s="9"/>
    </row>
    <row r="49" spans="1:11" ht="17.45" customHeight="1" x14ac:dyDescent="0.2">
      <c r="A49" s="67" t="s">
        <v>49</v>
      </c>
      <c r="B49" s="67"/>
      <c r="C49" s="67"/>
      <c r="D49" s="67"/>
      <c r="E49" s="67"/>
      <c r="F49" s="67"/>
      <c r="G49" s="67"/>
      <c r="H49" s="67"/>
      <c r="I49" s="9"/>
      <c r="J49" s="9"/>
      <c r="K49" s="9"/>
    </row>
    <row r="50" spans="1:11" ht="37.35" customHeight="1" x14ac:dyDescent="0.2">
      <c r="A50" s="13" t="s">
        <v>28</v>
      </c>
      <c r="B50" s="13" t="s">
        <v>50</v>
      </c>
      <c r="C50" s="13" t="s">
        <v>51</v>
      </c>
      <c r="D50" s="61" t="s">
        <v>52</v>
      </c>
      <c r="E50" s="61"/>
      <c r="F50" s="61" t="s">
        <v>38</v>
      </c>
      <c r="G50" s="61"/>
      <c r="H50" s="61" t="s">
        <v>39</v>
      </c>
      <c r="I50" s="61"/>
      <c r="J50" s="61" t="s">
        <v>40</v>
      </c>
      <c r="K50" s="61"/>
    </row>
    <row r="51" spans="1:11" s="16" customFormat="1" ht="17.649999999999999" customHeight="1" x14ac:dyDescent="0.2">
      <c r="A51" s="17">
        <v>1</v>
      </c>
      <c r="B51" s="17">
        <v>2</v>
      </c>
      <c r="C51" s="17">
        <v>3</v>
      </c>
      <c r="D51" s="62">
        <v>4</v>
      </c>
      <c r="E51" s="62"/>
      <c r="F51" s="62">
        <v>5</v>
      </c>
      <c r="G51" s="62"/>
      <c r="H51" s="62">
        <v>6</v>
      </c>
      <c r="I51" s="62"/>
      <c r="J51" s="62">
        <v>7</v>
      </c>
      <c r="K51" s="45"/>
    </row>
    <row r="52" spans="1:11" ht="21.95" customHeight="1" x14ac:dyDescent="0.2">
      <c r="A52" s="19">
        <v>1</v>
      </c>
      <c r="B52" s="23" t="s">
        <v>53</v>
      </c>
      <c r="C52" s="24"/>
      <c r="D52" s="45"/>
      <c r="E52" s="45"/>
      <c r="F52" s="45"/>
      <c r="G52" s="45"/>
      <c r="H52" s="45"/>
      <c r="I52" s="45"/>
      <c r="J52" s="45"/>
      <c r="K52" s="45"/>
    </row>
    <row r="53" spans="1:11" ht="67.900000000000006" customHeight="1" x14ac:dyDescent="0.2">
      <c r="A53" s="25"/>
      <c r="B53" s="26" t="s">
        <v>54</v>
      </c>
      <c r="C53" s="26" t="s">
        <v>55</v>
      </c>
      <c r="D53" s="40" t="s">
        <v>56</v>
      </c>
      <c r="E53" s="40"/>
      <c r="F53" s="57">
        <v>0</v>
      </c>
      <c r="G53" s="57"/>
      <c r="H53" s="58">
        <v>44</v>
      </c>
      <c r="I53" s="58"/>
      <c r="J53" s="57">
        <v>44</v>
      </c>
      <c r="K53" s="57"/>
    </row>
    <row r="54" spans="1:11" ht="29.25" customHeight="1" x14ac:dyDescent="0.2">
      <c r="A54" s="25"/>
      <c r="B54" s="26" t="s">
        <v>57</v>
      </c>
      <c r="C54" s="26" t="s">
        <v>55</v>
      </c>
      <c r="D54" s="59" t="s">
        <v>56</v>
      </c>
      <c r="E54" s="60"/>
      <c r="F54" s="48">
        <v>0</v>
      </c>
      <c r="G54" s="49"/>
      <c r="H54" s="50">
        <v>279</v>
      </c>
      <c r="I54" s="51"/>
      <c r="J54" s="48">
        <v>279</v>
      </c>
      <c r="K54" s="49"/>
    </row>
    <row r="55" spans="1:11" ht="65.25" customHeight="1" x14ac:dyDescent="0.2">
      <c r="A55" s="25"/>
      <c r="B55" s="26" t="s">
        <v>58</v>
      </c>
      <c r="C55" s="26" t="s">
        <v>55</v>
      </c>
      <c r="D55" s="40" t="s">
        <v>59</v>
      </c>
      <c r="E55" s="40"/>
      <c r="F55" s="44">
        <v>0</v>
      </c>
      <c r="G55" s="44"/>
      <c r="H55" s="45">
        <v>2</v>
      </c>
      <c r="I55" s="45"/>
      <c r="J55" s="44">
        <v>2</v>
      </c>
      <c r="K55" s="44"/>
    </row>
    <row r="56" spans="1:11" ht="23.1" customHeight="1" x14ac:dyDescent="0.2">
      <c r="A56" s="25"/>
      <c r="B56" s="26" t="s">
        <v>60</v>
      </c>
      <c r="C56" s="26" t="s">
        <v>55</v>
      </c>
      <c r="D56" s="40" t="s">
        <v>59</v>
      </c>
      <c r="E56" s="40"/>
      <c r="F56" s="44">
        <v>0</v>
      </c>
      <c r="G56" s="44"/>
      <c r="H56" s="45">
        <v>2</v>
      </c>
      <c r="I56" s="45"/>
      <c r="J56" s="44">
        <v>2</v>
      </c>
      <c r="K56" s="44"/>
    </row>
    <row r="57" spans="1:11" ht="36" customHeight="1" x14ac:dyDescent="0.2">
      <c r="A57" s="25"/>
      <c r="B57" s="26" t="s">
        <v>61</v>
      </c>
      <c r="C57" s="26" t="s">
        <v>55</v>
      </c>
      <c r="D57" s="40" t="s">
        <v>59</v>
      </c>
      <c r="E57" s="40"/>
      <c r="F57" s="44">
        <v>5</v>
      </c>
      <c r="G57" s="44"/>
      <c r="H57" s="45">
        <v>5</v>
      </c>
      <c r="I57" s="45"/>
      <c r="J57" s="44">
        <v>5</v>
      </c>
      <c r="K57" s="44"/>
    </row>
    <row r="58" spans="1:11" ht="21.75" customHeight="1" x14ac:dyDescent="0.2">
      <c r="A58" s="25">
        <v>2</v>
      </c>
      <c r="B58" s="23" t="s">
        <v>62</v>
      </c>
      <c r="C58" s="26"/>
      <c r="D58" s="40"/>
      <c r="E58" s="40"/>
      <c r="F58" s="44"/>
      <c r="G58" s="44"/>
      <c r="H58" s="45"/>
      <c r="I58" s="45"/>
      <c r="J58" s="55"/>
      <c r="K58" s="56"/>
    </row>
    <row r="59" spans="1:11" ht="54.4" customHeight="1" x14ac:dyDescent="0.2">
      <c r="A59" s="25"/>
      <c r="B59" s="26" t="s">
        <v>63</v>
      </c>
      <c r="C59" s="26" t="s">
        <v>55</v>
      </c>
      <c r="D59" s="40" t="s">
        <v>59</v>
      </c>
      <c r="E59" s="40"/>
      <c r="F59" s="44">
        <v>0</v>
      </c>
      <c r="G59" s="44"/>
      <c r="H59" s="45">
        <v>2</v>
      </c>
      <c r="I59" s="45"/>
      <c r="J59" s="44">
        <v>2</v>
      </c>
      <c r="K59" s="44"/>
    </row>
    <row r="60" spans="1:11" ht="65.849999999999994" customHeight="1" x14ac:dyDescent="0.2">
      <c r="A60" s="25"/>
      <c r="B60" s="26" t="s">
        <v>64</v>
      </c>
      <c r="C60" s="26" t="s">
        <v>55</v>
      </c>
      <c r="D60" s="40" t="s">
        <v>59</v>
      </c>
      <c r="E60" s="40"/>
      <c r="F60" s="44">
        <v>0</v>
      </c>
      <c r="G60" s="44"/>
      <c r="H60" s="45">
        <v>1</v>
      </c>
      <c r="I60" s="45"/>
      <c r="J60" s="44">
        <v>1</v>
      </c>
      <c r="K60" s="44"/>
    </row>
    <row r="61" spans="1:11" ht="50.25" customHeight="1" x14ac:dyDescent="0.2">
      <c r="A61" s="25"/>
      <c r="B61" s="26" t="s">
        <v>65</v>
      </c>
      <c r="C61" s="26" t="s">
        <v>55</v>
      </c>
      <c r="D61" s="40" t="s">
        <v>59</v>
      </c>
      <c r="E61" s="40"/>
      <c r="F61" s="48">
        <v>0</v>
      </c>
      <c r="G61" s="49"/>
      <c r="H61" s="50">
        <v>1</v>
      </c>
      <c r="I61" s="51"/>
      <c r="J61" s="48">
        <v>1</v>
      </c>
      <c r="K61" s="49"/>
    </row>
    <row r="62" spans="1:11" ht="42.75" customHeight="1" x14ac:dyDescent="0.2">
      <c r="A62" s="25"/>
      <c r="B62" s="26" t="s">
        <v>66</v>
      </c>
      <c r="C62" s="26" t="s">
        <v>67</v>
      </c>
      <c r="D62" s="40" t="s">
        <v>59</v>
      </c>
      <c r="E62" s="40"/>
      <c r="F62" s="52">
        <v>20</v>
      </c>
      <c r="G62" s="53"/>
      <c r="H62" s="52">
        <v>20</v>
      </c>
      <c r="I62" s="53"/>
      <c r="J62" s="54">
        <v>20</v>
      </c>
      <c r="K62" s="54"/>
    </row>
    <row r="63" spans="1:11" ht="18.399999999999999" customHeight="1" x14ac:dyDescent="0.2">
      <c r="A63" s="25">
        <v>3</v>
      </c>
      <c r="B63" s="23" t="s">
        <v>68</v>
      </c>
      <c r="C63" s="26"/>
      <c r="D63" s="40"/>
      <c r="E63" s="46"/>
      <c r="F63" s="47"/>
      <c r="G63" s="47"/>
      <c r="H63" s="44"/>
      <c r="I63" s="44"/>
      <c r="J63" s="44"/>
      <c r="K63" s="44"/>
    </row>
    <row r="64" spans="1:11" ht="52.35" customHeight="1" x14ac:dyDescent="0.2">
      <c r="A64" s="25"/>
      <c r="B64" s="26" t="s">
        <v>69</v>
      </c>
      <c r="C64" s="26" t="s">
        <v>70</v>
      </c>
      <c r="D64" s="40" t="s">
        <v>71</v>
      </c>
      <c r="E64" s="40"/>
      <c r="F64" s="42">
        <v>0</v>
      </c>
      <c r="G64" s="42"/>
      <c r="H64" s="43">
        <f>133847.15/2</f>
        <v>66923.574999999997</v>
      </c>
      <c r="I64" s="43"/>
      <c r="J64" s="42">
        <v>66923.58</v>
      </c>
      <c r="K64" s="42"/>
    </row>
    <row r="65" spans="1:15" ht="70.7" customHeight="1" x14ac:dyDescent="0.2">
      <c r="A65" s="25"/>
      <c r="B65" s="26" t="s">
        <v>72</v>
      </c>
      <c r="C65" s="26" t="s">
        <v>70</v>
      </c>
      <c r="D65" s="40" t="s">
        <v>71</v>
      </c>
      <c r="E65" s="40"/>
      <c r="F65" s="42">
        <v>0</v>
      </c>
      <c r="G65" s="42"/>
      <c r="H65" s="43">
        <v>9583.7199999999993</v>
      </c>
      <c r="I65" s="43"/>
      <c r="J65" s="42">
        <v>9583.7199999999993</v>
      </c>
      <c r="K65" s="42"/>
    </row>
    <row r="66" spans="1:15" ht="52.35" customHeight="1" x14ac:dyDescent="0.2">
      <c r="A66" s="25"/>
      <c r="B66" s="26" t="s">
        <v>73</v>
      </c>
      <c r="C66" s="26" t="s">
        <v>70</v>
      </c>
      <c r="D66" s="40" t="s">
        <v>71</v>
      </c>
      <c r="E66" s="40"/>
      <c r="F66" s="42">
        <v>0</v>
      </c>
      <c r="G66" s="42"/>
      <c r="H66" s="43">
        <v>18544</v>
      </c>
      <c r="I66" s="43"/>
      <c r="J66" s="42">
        <v>18544</v>
      </c>
      <c r="K66" s="42"/>
    </row>
    <row r="67" spans="1:15" ht="36.75" customHeight="1" x14ac:dyDescent="0.2">
      <c r="A67" s="25"/>
      <c r="B67" s="26" t="s">
        <v>74</v>
      </c>
      <c r="C67" s="26" t="s">
        <v>70</v>
      </c>
      <c r="D67" s="40" t="s">
        <v>71</v>
      </c>
      <c r="E67" s="40"/>
      <c r="F67" s="42">
        <f>697523.23/20</f>
        <v>34876.161500000002</v>
      </c>
      <c r="G67" s="42"/>
      <c r="H67" s="43">
        <f>1209663.43/20</f>
        <v>60483.171499999997</v>
      </c>
      <c r="I67" s="43"/>
      <c r="J67" s="42">
        <f>(697523.23+1209663.43)/20</f>
        <v>95359.332999999999</v>
      </c>
      <c r="K67" s="42"/>
    </row>
    <row r="68" spans="1:15" ht="21.95" customHeight="1" x14ac:dyDescent="0.2">
      <c r="A68" s="25">
        <v>4</v>
      </c>
      <c r="B68" s="23" t="s">
        <v>75</v>
      </c>
      <c r="C68" s="26"/>
      <c r="D68" s="40"/>
      <c r="E68" s="40"/>
      <c r="F68" s="44"/>
      <c r="G68" s="44"/>
      <c r="H68" s="45"/>
      <c r="I68" s="45"/>
      <c r="J68" s="44"/>
      <c r="K68" s="44"/>
    </row>
    <row r="69" spans="1:15" ht="20.45" customHeight="1" x14ac:dyDescent="0.2">
      <c r="A69" s="26"/>
      <c r="B69" s="26" t="s">
        <v>76</v>
      </c>
      <c r="C69" s="26" t="s">
        <v>77</v>
      </c>
      <c r="D69" s="40" t="s">
        <v>71</v>
      </c>
      <c r="E69" s="40"/>
      <c r="F69" s="41">
        <v>30</v>
      </c>
      <c r="G69" s="41"/>
      <c r="H69" s="41">
        <v>30</v>
      </c>
      <c r="I69" s="41"/>
      <c r="J69" s="41">
        <v>30</v>
      </c>
      <c r="K69" s="41"/>
    </row>
    <row r="70" spans="1:15" ht="38.85" customHeight="1" x14ac:dyDescent="0.2">
      <c r="A70" s="26"/>
      <c r="B70" s="26" t="s">
        <v>78</v>
      </c>
      <c r="C70" s="26" t="s">
        <v>77</v>
      </c>
      <c r="D70" s="40" t="s">
        <v>71</v>
      </c>
      <c r="E70" s="40"/>
      <c r="F70" s="41">
        <v>100</v>
      </c>
      <c r="G70" s="41"/>
      <c r="H70" s="41">
        <v>100</v>
      </c>
      <c r="I70" s="41"/>
      <c r="J70" s="41">
        <v>100</v>
      </c>
      <c r="K70" s="41"/>
    </row>
    <row r="71" spans="1:15" s="27" customFormat="1" ht="29.85" customHeight="1" x14ac:dyDescent="0.25">
      <c r="A71" s="37" t="s">
        <v>79</v>
      </c>
      <c r="B71" s="37"/>
      <c r="C71" s="9"/>
      <c r="D71" s="9"/>
      <c r="E71" s="9"/>
      <c r="F71" s="9"/>
      <c r="G71" s="9"/>
      <c r="H71" s="9"/>
      <c r="I71" s="9"/>
      <c r="J71" s="9"/>
      <c r="K71" s="9"/>
    </row>
    <row r="72" spans="1:15" s="27" customFormat="1" ht="15.6" customHeight="1" x14ac:dyDescent="0.25">
      <c r="A72" s="28"/>
      <c r="B72" s="9"/>
      <c r="C72" s="9"/>
      <c r="D72" s="9"/>
      <c r="E72" s="29"/>
      <c r="F72" s="9"/>
      <c r="G72" s="9"/>
      <c r="H72" s="38" t="s">
        <v>80</v>
      </c>
      <c r="I72" s="38"/>
      <c r="J72" s="38"/>
      <c r="K72" s="38"/>
      <c r="N72" s="30"/>
      <c r="O72" s="30"/>
    </row>
    <row r="73" spans="1:15" s="27" customFormat="1" ht="50.25" customHeight="1" x14ac:dyDescent="0.25">
      <c r="A73" s="37" t="s">
        <v>81</v>
      </c>
      <c r="B73" s="37"/>
      <c r="C73" s="9"/>
      <c r="D73" s="9"/>
      <c r="E73" s="31" t="s">
        <v>82</v>
      </c>
      <c r="F73" s="32"/>
      <c r="G73" s="32"/>
      <c r="H73" s="34" t="s">
        <v>83</v>
      </c>
      <c r="I73" s="35"/>
      <c r="J73" s="35"/>
      <c r="K73" s="35"/>
      <c r="N73" s="30"/>
      <c r="O73" s="30"/>
    </row>
    <row r="74" spans="1:15" s="27" customFormat="1" ht="15.75" x14ac:dyDescent="0.25">
      <c r="A74" s="37" t="s">
        <v>84</v>
      </c>
      <c r="B74" s="37"/>
      <c r="C74" s="9"/>
      <c r="D74" s="9"/>
      <c r="E74" s="9"/>
      <c r="F74" s="9"/>
      <c r="G74" s="9"/>
      <c r="H74" s="39"/>
      <c r="I74" s="39"/>
      <c r="J74" s="39"/>
      <c r="K74" s="39"/>
      <c r="N74" s="30"/>
      <c r="O74" s="30"/>
    </row>
    <row r="75" spans="1:15" s="27" customFormat="1" ht="20.25" customHeight="1" x14ac:dyDescent="0.25">
      <c r="A75" s="28"/>
      <c r="B75" s="9"/>
      <c r="C75" s="9"/>
      <c r="D75" s="9"/>
      <c r="E75" s="29"/>
      <c r="F75" s="9"/>
      <c r="G75" s="9"/>
      <c r="H75" s="33" t="s">
        <v>85</v>
      </c>
      <c r="I75" s="33"/>
      <c r="J75" s="33"/>
      <c r="K75" s="33"/>
      <c r="O75" s="30"/>
    </row>
    <row r="76" spans="1:15" s="27" customFormat="1" ht="34.5" customHeight="1" x14ac:dyDescent="0.2">
      <c r="A76" s="28" t="s">
        <v>86</v>
      </c>
      <c r="B76" s="9"/>
      <c r="C76" s="28"/>
      <c r="D76" s="9"/>
      <c r="E76" s="31" t="s">
        <v>82</v>
      </c>
      <c r="F76" s="31"/>
      <c r="G76" s="32"/>
      <c r="H76" s="34" t="s">
        <v>83</v>
      </c>
      <c r="I76" s="35"/>
      <c r="J76" s="35"/>
      <c r="K76" s="35"/>
      <c r="O76" s="30"/>
    </row>
    <row r="77" spans="1:15" ht="15.75" x14ac:dyDescent="0.2">
      <c r="B77" s="36" t="s">
        <v>87</v>
      </c>
      <c r="C77" s="36"/>
      <c r="D77" s="36"/>
    </row>
    <row r="78" spans="1:15" x14ac:dyDescent="0.2">
      <c r="B78" s="2" t="s">
        <v>89</v>
      </c>
    </row>
  </sheetData>
  <mergeCells count="173">
    <mergeCell ref="B6:C6"/>
    <mergeCell ref="E6:G6"/>
    <mergeCell ref="H6:I6"/>
    <mergeCell ref="A7:K7"/>
    <mergeCell ref="A8:K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K10"/>
    <mergeCell ref="A11:K11"/>
    <mergeCell ref="A12:K12"/>
    <mergeCell ref="A13:K13"/>
    <mergeCell ref="A14:K14"/>
    <mergeCell ref="A15:K15"/>
    <mergeCell ref="A32:H32"/>
    <mergeCell ref="A33:I33"/>
    <mergeCell ref="B34:C34"/>
    <mergeCell ref="D34:E34"/>
    <mergeCell ref="F34:G34"/>
    <mergeCell ref="H34:I34"/>
    <mergeCell ref="B23:H23"/>
    <mergeCell ref="B24:H24"/>
    <mergeCell ref="A26:K26"/>
    <mergeCell ref="A27:K27"/>
    <mergeCell ref="B29:H29"/>
    <mergeCell ref="B30:H3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2:H42"/>
    <mergeCell ref="A43:I43"/>
    <mergeCell ref="A44:C44"/>
    <mergeCell ref="D44:E44"/>
    <mergeCell ref="F44:G44"/>
    <mergeCell ref="H44:I44"/>
    <mergeCell ref="B39:C39"/>
    <mergeCell ref="D39:E39"/>
    <mergeCell ref="F39:G39"/>
    <mergeCell ref="H39:I39"/>
    <mergeCell ref="A40:C40"/>
    <mergeCell ref="D40:E40"/>
    <mergeCell ref="F40:G40"/>
    <mergeCell ref="H40:I40"/>
    <mergeCell ref="A47:C47"/>
    <mergeCell ref="D47:E47"/>
    <mergeCell ref="F47:G47"/>
    <mergeCell ref="H47:I47"/>
    <mergeCell ref="A49:H49"/>
    <mergeCell ref="D50:E50"/>
    <mergeCell ref="F50:G50"/>
    <mergeCell ref="H50:I50"/>
    <mergeCell ref="A45:C45"/>
    <mergeCell ref="D45:E45"/>
    <mergeCell ref="F45:G45"/>
    <mergeCell ref="H45:I45"/>
    <mergeCell ref="A46:C46"/>
    <mergeCell ref="D46:E46"/>
    <mergeCell ref="F46:G46"/>
    <mergeCell ref="H46:I46"/>
    <mergeCell ref="D53:E53"/>
    <mergeCell ref="F53:G53"/>
    <mergeCell ref="H53:I53"/>
    <mergeCell ref="J53:K53"/>
    <mergeCell ref="D54:E54"/>
    <mergeCell ref="F54:G54"/>
    <mergeCell ref="H54:I54"/>
    <mergeCell ref="J54:K54"/>
    <mergeCell ref="J50:K50"/>
    <mergeCell ref="D51:E51"/>
    <mergeCell ref="F51:G51"/>
    <mergeCell ref="H51:I51"/>
    <mergeCell ref="J51:K51"/>
    <mergeCell ref="D52:E52"/>
    <mergeCell ref="F52:G52"/>
    <mergeCell ref="H52:I52"/>
    <mergeCell ref="J52:K52"/>
    <mergeCell ref="D57:E57"/>
    <mergeCell ref="F57:G57"/>
    <mergeCell ref="H57:I57"/>
    <mergeCell ref="J57:K57"/>
    <mergeCell ref="D58:E58"/>
    <mergeCell ref="F58:G58"/>
    <mergeCell ref="H58:I58"/>
    <mergeCell ref="J58:K58"/>
    <mergeCell ref="D55:E55"/>
    <mergeCell ref="F55:G55"/>
    <mergeCell ref="H55:I55"/>
    <mergeCell ref="J55:K55"/>
    <mergeCell ref="D56:E56"/>
    <mergeCell ref="F56:G56"/>
    <mergeCell ref="H56:I56"/>
    <mergeCell ref="J56:K56"/>
    <mergeCell ref="D61:E61"/>
    <mergeCell ref="F61:G61"/>
    <mergeCell ref="H61:I61"/>
    <mergeCell ref="J61:K61"/>
    <mergeCell ref="D62:E62"/>
    <mergeCell ref="F62:G62"/>
    <mergeCell ref="H62:I62"/>
    <mergeCell ref="J62:K62"/>
    <mergeCell ref="D59:E59"/>
    <mergeCell ref="F59:G59"/>
    <mergeCell ref="H59:I59"/>
    <mergeCell ref="J59:K59"/>
    <mergeCell ref="D60:E60"/>
    <mergeCell ref="F60:G60"/>
    <mergeCell ref="H60:I60"/>
    <mergeCell ref="J60:K60"/>
    <mergeCell ref="D65:E65"/>
    <mergeCell ref="F65:G65"/>
    <mergeCell ref="H65:I65"/>
    <mergeCell ref="J65:K65"/>
    <mergeCell ref="D66:E66"/>
    <mergeCell ref="F66:G66"/>
    <mergeCell ref="H66:I66"/>
    <mergeCell ref="J66:K66"/>
    <mergeCell ref="D63:E63"/>
    <mergeCell ref="F63:G63"/>
    <mergeCell ref="H63:I63"/>
    <mergeCell ref="J63:K63"/>
    <mergeCell ref="D64:E64"/>
    <mergeCell ref="F64:G64"/>
    <mergeCell ref="H64:I64"/>
    <mergeCell ref="J64:K64"/>
    <mergeCell ref="D69:E69"/>
    <mergeCell ref="F69:G69"/>
    <mergeCell ref="H69:I69"/>
    <mergeCell ref="J69:K69"/>
    <mergeCell ref="D70:E70"/>
    <mergeCell ref="F70:G70"/>
    <mergeCell ref="H70:I70"/>
    <mergeCell ref="J70:K70"/>
    <mergeCell ref="D67:E67"/>
    <mergeCell ref="F67:G67"/>
    <mergeCell ref="H67:I67"/>
    <mergeCell ref="J67:K67"/>
    <mergeCell ref="D68:E68"/>
    <mergeCell ref="F68:G68"/>
    <mergeCell ref="H68:I68"/>
    <mergeCell ref="J68:K68"/>
    <mergeCell ref="H75:K75"/>
    <mergeCell ref="H76:K76"/>
    <mergeCell ref="B77:D77"/>
    <mergeCell ref="A71:B71"/>
    <mergeCell ref="H72:K72"/>
    <mergeCell ref="A73:B73"/>
    <mergeCell ref="H73:K73"/>
    <mergeCell ref="A74:B74"/>
    <mergeCell ref="H74:K74"/>
  </mergeCells>
  <pageMargins left="0.74803149606299213" right="0.23622047244094491" top="0.35433070866141736" bottom="0.15748031496062992" header="0.31496062992125984" footer="0.31496062992125984"/>
  <pageSetup paperSize="9" scale="62" fitToHeight="4" orientation="landscape" r:id="rId1"/>
  <rowBreaks count="3" manualBreakCount="3">
    <brk id="18" max="11" man="1"/>
    <brk id="47" max="11" man="1"/>
    <brk id="6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0611291 </vt:lpstr>
      <vt:lpstr>'0611291 '!Область_друку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2025-04-16T10:37:00Z</dcterms:created>
  <dcterms:modified xsi:type="dcterms:W3CDTF">2025-04-17T11:47:40Z</dcterms:modified>
</cp:coreProperties>
</file>