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ютий\2202\Звіти економіка\"/>
    </mc:Choice>
  </mc:AlternateContent>
  <bookViews>
    <workbookView xWindow="0" yWindow="0" windowWidth="24000" windowHeight="9780"/>
  </bookViews>
  <sheets>
    <sheet name="звіт з 01.01.2020" sheetId="3" r:id="rId1"/>
  </sheets>
  <definedNames>
    <definedName name="_xlnm.Print_Area" localSheetId="0">'звіт з 01.01.2020'!$A$1:$M$93</definedName>
  </definedNames>
  <calcPr calcId="152511"/>
</workbook>
</file>

<file path=xl/calcChain.xml><?xml version="1.0" encoding="utf-8"?>
<calcChain xmlns="http://schemas.openxmlformats.org/spreadsheetml/2006/main">
  <c r="M82" i="3" l="1"/>
  <c r="H71" i="3"/>
  <c r="G71" i="3"/>
  <c r="K67" i="3"/>
  <c r="L67" i="3"/>
  <c r="M67" i="3"/>
  <c r="G53" i="3"/>
  <c r="H43" i="3"/>
  <c r="H53" i="3"/>
  <c r="G44" i="3"/>
  <c r="G43" i="3"/>
  <c r="J33" i="3"/>
  <c r="F32" i="3"/>
  <c r="E32" i="3"/>
  <c r="G33" i="3"/>
  <c r="G34" i="3"/>
  <c r="I32" i="3"/>
  <c r="H32" i="3"/>
  <c r="K33" i="3"/>
  <c r="J34" i="3"/>
  <c r="K34" i="3"/>
  <c r="L34" i="3"/>
  <c r="L32" i="3"/>
  <c r="J43" i="3"/>
  <c r="M43" i="3"/>
  <c r="K43" i="3"/>
  <c r="J44" i="3"/>
  <c r="K44" i="3"/>
  <c r="L44" i="3"/>
  <c r="J53" i="3"/>
  <c r="M53" i="3"/>
  <c r="K53" i="3"/>
  <c r="K56" i="3"/>
  <c r="L56" i="3"/>
  <c r="M56" i="3"/>
  <c r="K57" i="3"/>
  <c r="L57" i="3"/>
  <c r="M57" i="3"/>
  <c r="K58" i="3"/>
  <c r="L58" i="3"/>
  <c r="M58" i="3"/>
  <c r="K59" i="3"/>
  <c r="L59" i="3"/>
  <c r="M59" i="3"/>
  <c r="K62" i="3"/>
  <c r="L62" i="3"/>
  <c r="M62" i="3"/>
  <c r="K63" i="3"/>
  <c r="L63" i="3"/>
  <c r="M63" i="3"/>
  <c r="K64" i="3"/>
  <c r="M64" i="3"/>
  <c r="K68" i="3"/>
  <c r="L68" i="3"/>
  <c r="M68" i="3"/>
  <c r="J71" i="3"/>
  <c r="J78" i="3"/>
  <c r="K71" i="3"/>
  <c r="L71" i="3"/>
  <c r="K74" i="3"/>
  <c r="M74" i="3"/>
  <c r="L74" i="3"/>
  <c r="K75" i="3"/>
  <c r="L75" i="3"/>
  <c r="K78" i="3"/>
  <c r="L78" i="3"/>
  <c r="K81" i="3"/>
  <c r="L81" i="3"/>
  <c r="K82" i="3"/>
  <c r="L82" i="3"/>
  <c r="M71" i="3"/>
  <c r="M81" i="3"/>
  <c r="M75" i="3"/>
  <c r="M34" i="3"/>
  <c r="J32" i="3"/>
  <c r="G32" i="3"/>
  <c r="M78" i="3"/>
  <c r="M33" i="3"/>
  <c r="M32" i="3"/>
  <c r="M44" i="3"/>
  <c r="K32" i="3"/>
</calcChain>
</file>

<file path=xl/sharedStrings.xml><?xml version="1.0" encoding="utf-8"?>
<sst xmlns="http://schemas.openxmlformats.org/spreadsheetml/2006/main" count="164" uniqueCount="97">
  <si>
    <t>1.</t>
  </si>
  <si>
    <t>2.</t>
  </si>
  <si>
    <t>3.</t>
  </si>
  <si>
    <t>(КФКВК)</t>
  </si>
  <si>
    <t>N з/п</t>
  </si>
  <si>
    <t>Завдання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</si>
  <si>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</si>
  <si>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</si>
  <si>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</si>
  <si>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</si>
  <si>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</si>
  <si>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</si>
  <si>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</si>
  <si>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</si>
  <si>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</si>
  <si>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</si>
  <si>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Звіт</t>
  </si>
  <si>
    <t>Затверджено у паспорті бюджетної програми</t>
  </si>
  <si>
    <t>Відхилення</t>
  </si>
  <si>
    <t>загальний фонд</t>
  </si>
  <si>
    <t>спеціальний фонд</t>
  </si>
  <si>
    <t>усього</t>
  </si>
  <si>
    <t>Показники</t>
  </si>
  <si>
    <t>Аналіз стану виконання результативних показників</t>
  </si>
  <si>
    <t>N
з/п</t>
  </si>
  <si>
    <t>(код)</t>
  </si>
  <si>
    <t>Ціль державної політики</t>
  </si>
  <si>
    <t>гривень</t>
  </si>
  <si>
    <t>(ініціали/ініціал, прізвище)</t>
  </si>
  <si>
    <t>4. Цілі державної політики, на досягнення яких спрямовано реалізацію бюджетної програми</t>
  </si>
  <si>
    <t>5. Мета бюджетної програми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</si>
  <si>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</si>
  <si>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</si>
  <si>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</si>
  <si>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Касові видатки (надані кредити з бюджету)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</si>
  <si>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</si>
  <si>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</si>
  <si>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</si>
  <si>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</si>
  <si>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</si>
  <si>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</si>
  <si>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* Зазначаються всі напрями використання бюджетних коштів, затверджені у паспорті бюджетної програми.</t>
  </si>
  <si>
    <t>(КТПКВК МБ)(код)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</si>
  <si>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</si>
  <si>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Управління економіки Хмельницької міської ради</t>
  </si>
  <si>
    <t>обсяг видатків</t>
  </si>
  <si>
    <t>кошторис</t>
  </si>
  <si>
    <t>розрахунок</t>
  </si>
  <si>
    <t>%</t>
  </si>
  <si>
    <t>грн.</t>
  </si>
  <si>
    <t>план заходів</t>
  </si>
  <si>
    <t>0490</t>
  </si>
  <si>
    <t>Інші заходи пов'язані з економічною діяльністю</t>
  </si>
  <si>
    <t>Досягнення економічного зростання</t>
  </si>
  <si>
    <t>Посилення інвестиційної та інноваційної активності</t>
  </si>
  <si>
    <t>Активізація та посилення ініціатив, націлених на прогресивне зростання, втілення конкретних проектів, спрямованих на підвищення якості життя</t>
  </si>
  <si>
    <t>Впровадження проектів громадських ініціатив м. Хмельницького, спрямованих на соціально-економічний розвиток міста</t>
  </si>
  <si>
    <t>Забезпечення функціонування Агенції розвитку Хмельницького</t>
  </si>
  <si>
    <t>Кількість поданих проектів</t>
  </si>
  <si>
    <t>од.</t>
  </si>
  <si>
    <t>Кількість заключених угод</t>
  </si>
  <si>
    <t>Середні витрати на реалізацію одного проекту</t>
  </si>
  <si>
    <t>Питома вага укладених угод в загальній кількості відібраних проектів</t>
  </si>
  <si>
    <t>Відсоток вчасно реалізованих проектів</t>
  </si>
  <si>
    <t>штатний розпис</t>
  </si>
  <si>
    <t>Кількість проведених соціологічних досліджень, опитувань, фокус-груп</t>
  </si>
  <si>
    <t>раз</t>
  </si>
  <si>
    <t>шт.</t>
  </si>
  <si>
    <t>Забезпечення належного функціонування Агенції розвитку Хмельницького</t>
  </si>
  <si>
    <t>Програма фінансової підтримки комунальної установи Хмельницької міської ради "Агенція розвитку Хмельницького" на 2019-2021 роки</t>
  </si>
  <si>
    <t>Програма "Громадські ініціативи" міста Хмельницького на 2016-2020 рокуи (із змінами та доповненнями)</t>
  </si>
  <si>
    <t>Функціонування Агенції розвитку Хмельницького</t>
  </si>
  <si>
    <t>Кількість штатних одиниць</t>
  </si>
  <si>
    <t>Кількість розроблених та поданих до донорських організацій заявок для фінансування проектів</t>
  </si>
  <si>
    <t>Середні витрати на проведення соціологічних досліджень, опитувань, фокус-груп</t>
  </si>
  <si>
    <t>Співвідношення виграних грантових проектів до розроблених та поданих інвестиційних проектів донорським організаціям</t>
  </si>
  <si>
    <t>Відсоток реалізованих проектів до виграних грантових проектів</t>
  </si>
  <si>
    <t>Впровадження проектів громадських ініціатив м.Хмельницького, спрямованих на соціально-економічний розвиток міста.</t>
  </si>
  <si>
    <t xml:space="preserve"> Підтримка громадських ініціатив, спрямованих на акумуляцію ресурсів міської влади та громадськості для створення базисів сталого соціально-економічного розвитку міста та/або вирішення конкретних проблем, що його стримують; 
Забезпечення функціонування та розвиток Агенції розвитку Хмельницького, яка сприятиме реалізації Стратегії розвитку міста Хмельницького до 2025 року, провадитиме організаційну, ресурсну та проекту підтримку сталого місцевого розвитку згідно з новітніми тенденціями та з урахуванням потреб громадян.</t>
  </si>
  <si>
    <t>Пояснення щодо причин розбіжностей між фактичними та затвердженими результативними показниками: за рахунок часткового виконання громадською організацією мікропроекту.</t>
  </si>
  <si>
    <t>Головний бухгалтер</t>
  </si>
  <si>
    <t xml:space="preserve">Програма має високу ефективність </t>
  </si>
  <si>
    <t>Начальник управління</t>
  </si>
  <si>
    <t>О. Ю. Новодон</t>
  </si>
  <si>
    <t>В. В. Павлюк</t>
  </si>
  <si>
    <t>про виконання паспорта бюджетної програми місцевого бюджету на 2020 рік</t>
  </si>
  <si>
    <t>Впровадження проектів громадських ініціатив м.Хмельницького, спрямованих на соціально-економічний розвиток міста, в рамках Програми "Громадські ініціативи м. Хмельницького на 2016-2020 роки"</t>
  </si>
  <si>
    <t>2. Впровадження проектів громадських ініціатив м. Хмельницького, спрямованих на соціально-економічний розвиток міста, по загальному фонду економія 83473,00 грн.  за рахунок часткового виконання однією  громадською організацією мікропроекту, а також повернення  невикористаних іншою громадською організацією коштів, наданих на реалізацію мікропроєкту.</t>
  </si>
  <si>
    <t>Кількість інформаційних повідомлень по ЗМІ</t>
  </si>
  <si>
    <t>Середні витрати на інформаційні повідомлення у ЗМІ</t>
  </si>
  <si>
    <t>Середні витрати на написання одного проекту</t>
  </si>
  <si>
    <t xml:space="preserve"> Впровадження проектів громадських ініціатив м. Хмельницького, спрямованих на соціально-економічний розвиток міста, по загальному фонду економія 83473,00 грн.  за рахунок часткового виконання однією  громадською організацією мікропроекту, а також повернення  невикористаних іншою громадською організацією коштів, наданих на реалізацію мікропроєкту.</t>
  </si>
  <si>
    <t>Витрати на реалізацію одного мікропроєкту є меншими на 7588,45 грн. від запланованих за рахунок того, що однією громадською організацією неповністю використане співфінансування мікропроєкту.</t>
  </si>
  <si>
    <t>Відсоток вчасно реалізованих мікропроєктів складає 81,8%, оскільки з 11 укладених угод на співфінансування, 9 були виконані вчасно. За однією із угод не було надано другого траншу співфінансування, за другою - було повернення коштів, не використаних за цілями, вказаними в мікропроєкті.</t>
  </si>
  <si>
    <t>1. Забезпечення належного функціонування Агенції розвитку Хмельницького : по загальному фонду: економія по заробітній платі та нарахування на заробітну плату (за рахунок відпусток без збереження заробітної плати, виплатою допомоги з тимчасової втрати працездатності за рахунок коштів ФСС з ТВП, невиплати матеріальної допомоги на оздоровлення новоприйнятим працівникам та премії) - 110992,34 грн;  комунальних послугах (теплопостачання) - 11921,81 грн, земельного податку - 696,32 грн., касове обслуговування зарплатного проекту - за рахунок переведення на нульову ставку обслуговування - 2535,58 грн., по відрядженнях економія склала 715,00 грн. за рахунок відміни відряджень у зв'язку із карантинними обмеженнями, розмущення інвест профілю було здійснено на інвестиційному саті в електронному вигляді, що сприяло економії 49000,00 грн. бюджетних коштів, презентація міста на форумах і конференціях не відбулась також у зв'язку із карантиинними обмеженнями, внаслідок чого виникла економія 50000,00 грн., 32836,00 грн. зекономлено на придбанні сувенірної продукції у зв'язку із використанням на ці цілі грантових коштів, вся інша економія бюджетних коштів в сумі 82333,64 грн. виникла в результаті вибору найвигідніших постачальників та виконавців робіт. Загальна сума економії бюджетних коштів склала 341030,69 грн.</t>
  </si>
  <si>
    <t xml:space="preserve">Пояснення щодо причин розбіжностей між фактичними та затвердженими результативними показниками: проведення соціологічних досліджень, опитуваня, фокус-груп,  проводились з врахуванням поточної необхідності в них, натомість кількість інформаційних повідомлень у ЗМІ та кількість розроблених та поданих до догорських організацій заявок для фінансування проектів перевищує заплановану з урахуванням пріорітетних напрямків розвитку міста </t>
  </si>
  <si>
    <t>Пояснення щодо причин розбіжностей між фактичними та затвердженими результативними показниками: середні фактичні витрати на проведення соціологічних досліджень, опиитувань, фокус-груп, а також на інформаційні повідомленні в ЗМІ є більшими за планові на 2,5%, проте середні витрати на написання одного проекту є меншими від планових у 3,19 разів за рахунок значного відхилення кількісних планових показників від фактичних.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</si>
</sst>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vertical="top"/>
    </xf>
    <xf numFmtId="0" fontId="7" fillId="0" borderId="0" xfId="0" applyFont="1" applyAlignment="1">
      <alignment horizontal="left" wrapText="1"/>
    </xf>
    <xf numFmtId="1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Fill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9" fillId="0" borderId="0" xfId="0" applyFont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</cellXfs>
  <cellStyles count="3">
    <cellStyle name="Звичайний" xfId="0" builtinId="0"/>
    <cellStyle name="Звичайний 2" xfId="1"/>
    <cellStyle name="Звичайни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tabSelected="1" zoomScaleNormal="100" workbookViewId="0">
      <selection activeCell="A65" sqref="A65:M65"/>
    </sheetView>
  </sheetViews>
  <sheetFormatPr defaultRowHeight="15.75" x14ac:dyDescent="0.25"/>
  <cols>
    <col min="1" max="1" width="4.42578125" style="14" customWidth="1"/>
    <col min="2" max="2" width="19.7109375" style="14" customWidth="1"/>
    <col min="3" max="3" width="9.85546875" style="14" customWidth="1"/>
    <col min="4" max="5" width="12.7109375" style="14" customWidth="1"/>
    <col min="6" max="6" width="13" style="14" customWidth="1"/>
    <col min="7" max="7" width="12.5703125" style="14" customWidth="1"/>
    <col min="8" max="9" width="13" style="14" customWidth="1"/>
    <col min="10" max="10" width="11.85546875" style="14" customWidth="1"/>
    <col min="11" max="11" width="11.7109375" style="14" customWidth="1"/>
    <col min="12" max="12" width="13" style="14" customWidth="1"/>
    <col min="13" max="13" width="11" style="14" customWidth="1"/>
    <col min="14" max="16384" width="9.140625" style="14"/>
  </cols>
  <sheetData>
    <row r="1" spans="1:13" ht="15.75" customHeight="1" x14ac:dyDescent="0.25">
      <c r="J1" s="28" t="s">
        <v>43</v>
      </c>
      <c r="K1" s="28"/>
      <c r="L1" s="28"/>
      <c r="M1" s="28"/>
    </row>
    <row r="2" spans="1:13" x14ac:dyDescent="0.25">
      <c r="J2" s="28"/>
      <c r="K2" s="28"/>
      <c r="L2" s="28"/>
      <c r="M2" s="28"/>
    </row>
    <row r="3" spans="1:13" x14ac:dyDescent="0.25">
      <c r="J3" s="28"/>
      <c r="K3" s="28"/>
      <c r="L3" s="28"/>
      <c r="M3" s="28"/>
    </row>
    <row r="4" spans="1:13" x14ac:dyDescent="0.25">
      <c r="A4" s="30" t="s">
        <v>16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 x14ac:dyDescent="0.25">
      <c r="A5" s="30" t="s">
        <v>85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x14ac:dyDescent="0.25">
      <c r="A6" s="29" t="s">
        <v>0</v>
      </c>
      <c r="B6" s="15">
        <v>2700000</v>
      </c>
      <c r="C6" s="12"/>
      <c r="E6" s="34" t="s">
        <v>44</v>
      </c>
      <c r="F6" s="34"/>
      <c r="G6" s="34"/>
      <c r="H6" s="34"/>
      <c r="I6" s="34"/>
      <c r="J6" s="34"/>
      <c r="K6" s="34"/>
      <c r="L6" s="34"/>
      <c r="M6" s="34"/>
    </row>
    <row r="7" spans="1:13" ht="15" customHeight="1" x14ac:dyDescent="0.25">
      <c r="A7" s="29"/>
      <c r="B7" s="3" t="s">
        <v>25</v>
      </c>
      <c r="C7" s="12"/>
      <c r="E7" s="35" t="s">
        <v>14</v>
      </c>
      <c r="F7" s="35"/>
      <c r="G7" s="35"/>
      <c r="H7" s="35"/>
      <c r="I7" s="35"/>
      <c r="J7" s="35"/>
      <c r="K7" s="35"/>
      <c r="L7" s="35"/>
      <c r="M7" s="35"/>
    </row>
    <row r="8" spans="1:13" x14ac:dyDescent="0.25">
      <c r="A8" s="29" t="s">
        <v>1</v>
      </c>
      <c r="B8" s="8">
        <v>2710000</v>
      </c>
      <c r="C8" s="12"/>
      <c r="E8" s="34" t="s">
        <v>44</v>
      </c>
      <c r="F8" s="34"/>
      <c r="G8" s="34"/>
      <c r="H8" s="34"/>
      <c r="I8" s="34"/>
      <c r="J8" s="34"/>
      <c r="K8" s="34"/>
      <c r="L8" s="34"/>
      <c r="M8" s="34"/>
    </row>
    <row r="9" spans="1:13" ht="15" customHeight="1" x14ac:dyDescent="0.25">
      <c r="A9" s="29"/>
      <c r="B9" s="3" t="s">
        <v>25</v>
      </c>
      <c r="C9" s="12"/>
      <c r="E9" s="42" t="s">
        <v>13</v>
      </c>
      <c r="F9" s="42"/>
      <c r="G9" s="42"/>
      <c r="H9" s="42"/>
      <c r="I9" s="42"/>
      <c r="J9" s="42"/>
      <c r="K9" s="42"/>
      <c r="L9" s="42"/>
      <c r="M9" s="42"/>
    </row>
    <row r="10" spans="1:13" x14ac:dyDescent="0.25">
      <c r="A10" s="29" t="s">
        <v>2</v>
      </c>
      <c r="B10" s="16">
        <v>2717693</v>
      </c>
      <c r="C10" s="17" t="s">
        <v>51</v>
      </c>
      <c r="E10" s="34" t="s">
        <v>52</v>
      </c>
      <c r="F10" s="34"/>
      <c r="G10" s="34"/>
      <c r="H10" s="34"/>
      <c r="I10" s="34"/>
      <c r="J10" s="34"/>
      <c r="K10" s="34"/>
      <c r="L10" s="34"/>
      <c r="M10" s="34"/>
    </row>
    <row r="11" spans="1:13" ht="22.5" customHeight="1" x14ac:dyDescent="0.25">
      <c r="A11" s="29"/>
      <c r="B11" s="2" t="s">
        <v>42</v>
      </c>
      <c r="C11" s="2" t="s">
        <v>3</v>
      </c>
      <c r="E11" s="35" t="s">
        <v>15</v>
      </c>
      <c r="F11" s="35"/>
      <c r="G11" s="35"/>
      <c r="H11" s="35"/>
      <c r="I11" s="35"/>
      <c r="J11" s="35"/>
      <c r="K11" s="35"/>
      <c r="L11" s="35"/>
      <c r="M11" s="35"/>
    </row>
    <row r="12" spans="1:13" ht="19.5" customHeight="1" x14ac:dyDescent="0.25">
      <c r="A12" s="37" t="s">
        <v>29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</row>
    <row r="13" spans="1:13" ht="25.5" x14ac:dyDescent="0.25">
      <c r="A13" s="7" t="s">
        <v>24</v>
      </c>
      <c r="B13" s="31" t="s">
        <v>26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x14ac:dyDescent="0.25">
      <c r="A14" s="9">
        <v>1</v>
      </c>
      <c r="B14" s="36" t="s">
        <v>53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1:13" x14ac:dyDescent="0.25">
      <c r="A15" s="9">
        <v>2</v>
      </c>
      <c r="B15" s="36" t="s">
        <v>54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</row>
    <row r="16" spans="1:13" x14ac:dyDescent="0.25">
      <c r="A16" s="9">
        <v>3</v>
      </c>
      <c r="B16" s="36" t="s">
        <v>55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</row>
    <row r="17" spans="1:26" ht="10.5" customHeight="1" x14ac:dyDescent="0.25">
      <c r="A17" s="1"/>
    </row>
    <row r="18" spans="1:26" x14ac:dyDescent="0.25">
      <c r="A18" s="4" t="s">
        <v>30</v>
      </c>
    </row>
    <row r="19" spans="1:26" ht="78.75" customHeight="1" x14ac:dyDescent="0.25">
      <c r="A19" s="12"/>
      <c r="B19" s="47" t="s">
        <v>78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0" spans="1:26" ht="7.5" customHeight="1" x14ac:dyDescent="0.25">
      <c r="A20" s="12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1:26" x14ac:dyDescent="0.25">
      <c r="A21" s="4" t="s">
        <v>31</v>
      </c>
    </row>
    <row r="22" spans="1:26" ht="4.5" customHeight="1" x14ac:dyDescent="0.25">
      <c r="A22" s="1"/>
    </row>
    <row r="23" spans="1:26" ht="25.5" x14ac:dyDescent="0.25">
      <c r="A23" s="7" t="s">
        <v>24</v>
      </c>
      <c r="B23" s="31" t="s">
        <v>5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</row>
    <row r="24" spans="1:26" x14ac:dyDescent="0.25">
      <c r="A24" s="9">
        <v>1</v>
      </c>
      <c r="B24" s="36" t="s">
        <v>56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</row>
    <row r="25" spans="1:26" x14ac:dyDescent="0.25">
      <c r="A25" s="9">
        <v>2</v>
      </c>
      <c r="B25" s="36" t="s">
        <v>57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</row>
    <row r="26" spans="1:26" ht="8.25" customHeight="1" x14ac:dyDescent="0.25">
      <c r="A26" s="1"/>
    </row>
    <row r="27" spans="1:26" x14ac:dyDescent="0.25">
      <c r="A27" s="4" t="s">
        <v>32</v>
      </c>
    </row>
    <row r="28" spans="1:26" x14ac:dyDescent="0.25">
      <c r="M28" s="12" t="s">
        <v>27</v>
      </c>
    </row>
    <row r="29" spans="1:26" ht="30" customHeight="1" x14ac:dyDescent="0.25">
      <c r="A29" s="48" t="s">
        <v>24</v>
      </c>
      <c r="B29" s="31" t="s">
        <v>33</v>
      </c>
      <c r="C29" s="31"/>
      <c r="D29" s="31"/>
      <c r="E29" s="31" t="s">
        <v>17</v>
      </c>
      <c r="F29" s="31"/>
      <c r="G29" s="31"/>
      <c r="H29" s="31" t="s">
        <v>34</v>
      </c>
      <c r="I29" s="31"/>
      <c r="J29" s="31"/>
      <c r="K29" s="31" t="s">
        <v>18</v>
      </c>
      <c r="L29" s="31"/>
      <c r="M29" s="31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33" customHeight="1" x14ac:dyDescent="0.25">
      <c r="A30" s="48"/>
      <c r="B30" s="31"/>
      <c r="C30" s="31"/>
      <c r="D30" s="31"/>
      <c r="E30" s="9" t="s">
        <v>19</v>
      </c>
      <c r="F30" s="9" t="s">
        <v>20</v>
      </c>
      <c r="G30" s="9" t="s">
        <v>21</v>
      </c>
      <c r="H30" s="9" t="s">
        <v>19</v>
      </c>
      <c r="I30" s="9" t="s">
        <v>20</v>
      </c>
      <c r="J30" s="9" t="s">
        <v>21</v>
      </c>
      <c r="K30" s="9" t="s">
        <v>19</v>
      </c>
      <c r="L30" s="9" t="s">
        <v>20</v>
      </c>
      <c r="M30" s="9" t="s">
        <v>21</v>
      </c>
      <c r="R30" s="13"/>
      <c r="S30" s="13"/>
      <c r="T30" s="13"/>
      <c r="U30" s="13"/>
      <c r="V30" s="13"/>
      <c r="W30" s="13"/>
      <c r="X30" s="13"/>
      <c r="Y30" s="13"/>
      <c r="Z30" s="13"/>
    </row>
    <row r="31" spans="1:26" x14ac:dyDescent="0.25">
      <c r="A31" s="9">
        <v>1</v>
      </c>
      <c r="B31" s="31">
        <v>2</v>
      </c>
      <c r="C31" s="31"/>
      <c r="D31" s="31"/>
      <c r="E31" s="9">
        <v>3</v>
      </c>
      <c r="F31" s="9">
        <v>4</v>
      </c>
      <c r="G31" s="9">
        <v>5</v>
      </c>
      <c r="H31" s="9">
        <v>6</v>
      </c>
      <c r="I31" s="9">
        <v>7</v>
      </c>
      <c r="J31" s="9">
        <v>8</v>
      </c>
      <c r="K31" s="9">
        <v>9</v>
      </c>
      <c r="L31" s="9">
        <v>10</v>
      </c>
      <c r="M31" s="9">
        <v>11</v>
      </c>
      <c r="R31" s="13"/>
      <c r="S31" s="13"/>
      <c r="T31" s="13"/>
      <c r="U31" s="13"/>
      <c r="V31" s="13"/>
      <c r="W31" s="13"/>
      <c r="X31" s="13"/>
      <c r="Y31" s="13"/>
      <c r="Z31" s="13"/>
    </row>
    <row r="32" spans="1:26" x14ac:dyDescent="0.25">
      <c r="A32" s="9"/>
      <c r="B32" s="31" t="s">
        <v>6</v>
      </c>
      <c r="C32" s="31"/>
      <c r="D32" s="31"/>
      <c r="E32" s="6">
        <f>E33+E34</f>
        <v>2771357</v>
      </c>
      <c r="F32" s="6">
        <f>F33+F34</f>
        <v>524064</v>
      </c>
      <c r="G32" s="6">
        <f>G33+G34</f>
        <v>3295421</v>
      </c>
      <c r="H32" s="6">
        <f>H33+H34</f>
        <v>2346853.31</v>
      </c>
      <c r="I32" s="6">
        <f>I33+I34</f>
        <v>524064</v>
      </c>
      <c r="J32" s="6">
        <f>H32+I32</f>
        <v>2870917.31</v>
      </c>
      <c r="K32" s="6">
        <f>E32-H32</f>
        <v>424503.68999999994</v>
      </c>
      <c r="L32" s="6">
        <f>L33+L34</f>
        <v>0</v>
      </c>
      <c r="M32" s="6">
        <f>M33+M34</f>
        <v>424503.68999999994</v>
      </c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45.75" customHeight="1" x14ac:dyDescent="0.25">
      <c r="A33" s="9">
        <v>1</v>
      </c>
      <c r="B33" s="36" t="s">
        <v>68</v>
      </c>
      <c r="C33" s="36"/>
      <c r="D33" s="36"/>
      <c r="E33" s="6">
        <v>2235765</v>
      </c>
      <c r="F33" s="6">
        <v>200000</v>
      </c>
      <c r="G33" s="6">
        <f>E33+F33</f>
        <v>2435765</v>
      </c>
      <c r="H33" s="6">
        <v>1894734.31</v>
      </c>
      <c r="I33" s="6">
        <v>200000</v>
      </c>
      <c r="J33" s="6">
        <f>H33+I33</f>
        <v>2094734.31</v>
      </c>
      <c r="K33" s="6">
        <f>E33-H33</f>
        <v>341030.68999999994</v>
      </c>
      <c r="L33" s="6">
        <v>0</v>
      </c>
      <c r="M33" s="6">
        <f>G33-J33</f>
        <v>341030.68999999994</v>
      </c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79.5" customHeight="1" x14ac:dyDescent="0.25">
      <c r="A34" s="9">
        <v>2</v>
      </c>
      <c r="B34" s="36" t="s">
        <v>86</v>
      </c>
      <c r="C34" s="36"/>
      <c r="D34" s="36"/>
      <c r="E34" s="6">
        <v>535592</v>
      </c>
      <c r="F34" s="6">
        <v>324064</v>
      </c>
      <c r="G34" s="6">
        <f>E34+F34</f>
        <v>859656</v>
      </c>
      <c r="H34" s="6">
        <v>452119</v>
      </c>
      <c r="I34" s="6">
        <v>324064</v>
      </c>
      <c r="J34" s="6">
        <f>H34+I34</f>
        <v>776183</v>
      </c>
      <c r="K34" s="6">
        <f>E34-H34</f>
        <v>83473</v>
      </c>
      <c r="L34" s="6">
        <f>F34-I34</f>
        <v>0</v>
      </c>
      <c r="M34" s="6">
        <f>G34-J34</f>
        <v>83473</v>
      </c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32.25" customHeight="1" x14ac:dyDescent="0.25">
      <c r="A35" s="56" t="s">
        <v>35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</row>
    <row r="36" spans="1:26" ht="162.75" customHeight="1" x14ac:dyDescent="0.25">
      <c r="A36" s="1"/>
      <c r="B36" s="38" t="s">
        <v>94</v>
      </c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</row>
    <row r="37" spans="1:26" ht="48.75" customHeight="1" x14ac:dyDescent="0.25">
      <c r="A37" s="1"/>
      <c r="B37" s="39" t="s">
        <v>87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</row>
    <row r="38" spans="1:26" x14ac:dyDescent="0.25">
      <c r="A38" s="41" t="s">
        <v>36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26" x14ac:dyDescent="0.25">
      <c r="M39" s="12" t="s">
        <v>27</v>
      </c>
    </row>
    <row r="40" spans="1:26" ht="31.5" customHeight="1" x14ac:dyDescent="0.25">
      <c r="A40" s="31" t="s">
        <v>4</v>
      </c>
      <c r="B40" s="31" t="s">
        <v>37</v>
      </c>
      <c r="C40" s="31"/>
      <c r="D40" s="31"/>
      <c r="E40" s="31" t="s">
        <v>17</v>
      </c>
      <c r="F40" s="31"/>
      <c r="G40" s="31"/>
      <c r="H40" s="31" t="s">
        <v>34</v>
      </c>
      <c r="I40" s="31"/>
      <c r="J40" s="31"/>
      <c r="K40" s="31" t="s">
        <v>18</v>
      </c>
      <c r="L40" s="31"/>
      <c r="M40" s="31"/>
    </row>
    <row r="41" spans="1:26" ht="33.75" customHeight="1" x14ac:dyDescent="0.25">
      <c r="A41" s="31"/>
      <c r="B41" s="31"/>
      <c r="C41" s="31"/>
      <c r="D41" s="31"/>
      <c r="E41" s="9" t="s">
        <v>19</v>
      </c>
      <c r="F41" s="9" t="s">
        <v>20</v>
      </c>
      <c r="G41" s="9" t="s">
        <v>21</v>
      </c>
      <c r="H41" s="9" t="s">
        <v>19</v>
      </c>
      <c r="I41" s="9" t="s">
        <v>20</v>
      </c>
      <c r="J41" s="9" t="s">
        <v>21</v>
      </c>
      <c r="K41" s="9" t="s">
        <v>19</v>
      </c>
      <c r="L41" s="9" t="s">
        <v>20</v>
      </c>
      <c r="M41" s="9" t="s">
        <v>21</v>
      </c>
    </row>
    <row r="42" spans="1:26" x14ac:dyDescent="0.25">
      <c r="A42" s="9">
        <v>1</v>
      </c>
      <c r="B42" s="31">
        <v>2</v>
      </c>
      <c r="C42" s="31"/>
      <c r="D42" s="31"/>
      <c r="E42" s="9">
        <v>3</v>
      </c>
      <c r="F42" s="9">
        <v>4</v>
      </c>
      <c r="G42" s="9">
        <v>5</v>
      </c>
      <c r="H42" s="9">
        <v>6</v>
      </c>
      <c r="I42" s="9">
        <v>7</v>
      </c>
      <c r="J42" s="9">
        <v>8</v>
      </c>
      <c r="K42" s="9">
        <v>9</v>
      </c>
      <c r="L42" s="9">
        <v>10</v>
      </c>
      <c r="M42" s="9">
        <v>11</v>
      </c>
    </row>
    <row r="43" spans="1:26" ht="63" customHeight="1" x14ac:dyDescent="0.25">
      <c r="A43" s="9" t="s">
        <v>0</v>
      </c>
      <c r="B43" s="36" t="s">
        <v>69</v>
      </c>
      <c r="C43" s="36"/>
      <c r="D43" s="36"/>
      <c r="E43" s="6">
        <v>2235765</v>
      </c>
      <c r="F43" s="6">
        <v>200000</v>
      </c>
      <c r="G43" s="6">
        <f>E43+F43</f>
        <v>2435765</v>
      </c>
      <c r="H43" s="6">
        <f>H33</f>
        <v>1894734.31</v>
      </c>
      <c r="I43" s="6">
        <v>200000</v>
      </c>
      <c r="J43" s="6">
        <f>H43+I43</f>
        <v>2094734.31</v>
      </c>
      <c r="K43" s="6">
        <f>E43-H43</f>
        <v>341030.68999999994</v>
      </c>
      <c r="L43" s="6">
        <v>0</v>
      </c>
      <c r="M43" s="6">
        <f>G43-J43</f>
        <v>341030.68999999994</v>
      </c>
    </row>
    <row r="44" spans="1:26" ht="47.25" customHeight="1" x14ac:dyDescent="0.25">
      <c r="A44" s="9" t="s">
        <v>1</v>
      </c>
      <c r="B44" s="36" t="s">
        <v>70</v>
      </c>
      <c r="C44" s="36"/>
      <c r="D44" s="36"/>
      <c r="E44" s="6">
        <v>535592</v>
      </c>
      <c r="F44" s="6">
        <v>324064</v>
      </c>
      <c r="G44" s="6">
        <f>E44+F44</f>
        <v>859656</v>
      </c>
      <c r="H44" s="6">
        <v>452119</v>
      </c>
      <c r="I44" s="6">
        <v>324064</v>
      </c>
      <c r="J44" s="6">
        <f>H44+I44</f>
        <v>776183</v>
      </c>
      <c r="K44" s="6">
        <f>E44-H44</f>
        <v>83473</v>
      </c>
      <c r="L44" s="6">
        <f>F44-I44</f>
        <v>0</v>
      </c>
      <c r="M44" s="6">
        <f>K44+L44</f>
        <v>83473</v>
      </c>
    </row>
    <row r="45" spans="1:26" x14ac:dyDescent="0.25">
      <c r="A45" s="1"/>
    </row>
    <row r="46" spans="1:26" x14ac:dyDescent="0.25">
      <c r="A46" s="4" t="s">
        <v>38</v>
      </c>
    </row>
    <row r="47" spans="1:26" x14ac:dyDescent="0.25">
      <c r="A47" s="1"/>
    </row>
    <row r="48" spans="1:26" ht="29.25" customHeight="1" x14ac:dyDescent="0.25">
      <c r="A48" s="31" t="s">
        <v>4</v>
      </c>
      <c r="B48" s="31" t="s">
        <v>22</v>
      </c>
      <c r="C48" s="31" t="s">
        <v>7</v>
      </c>
      <c r="D48" s="31" t="s">
        <v>8</v>
      </c>
      <c r="E48" s="31" t="s">
        <v>17</v>
      </c>
      <c r="F48" s="31"/>
      <c r="G48" s="31"/>
      <c r="H48" s="31" t="s">
        <v>39</v>
      </c>
      <c r="I48" s="31"/>
      <c r="J48" s="31"/>
      <c r="K48" s="31" t="s">
        <v>18</v>
      </c>
      <c r="L48" s="31"/>
      <c r="M48" s="31"/>
    </row>
    <row r="49" spans="1:13" ht="30.75" customHeight="1" x14ac:dyDescent="0.25">
      <c r="A49" s="31"/>
      <c r="B49" s="31"/>
      <c r="C49" s="31"/>
      <c r="D49" s="31"/>
      <c r="E49" s="9" t="s">
        <v>19</v>
      </c>
      <c r="F49" s="9" t="s">
        <v>20</v>
      </c>
      <c r="G49" s="9" t="s">
        <v>21</v>
      </c>
      <c r="H49" s="9" t="s">
        <v>19</v>
      </c>
      <c r="I49" s="9" t="s">
        <v>20</v>
      </c>
      <c r="J49" s="9" t="s">
        <v>21</v>
      </c>
      <c r="K49" s="9" t="s">
        <v>19</v>
      </c>
      <c r="L49" s="9" t="s">
        <v>20</v>
      </c>
      <c r="M49" s="9" t="s">
        <v>21</v>
      </c>
    </row>
    <row r="50" spans="1:13" x14ac:dyDescent="0.25">
      <c r="A50" s="9">
        <v>1</v>
      </c>
      <c r="B50" s="9">
        <v>2</v>
      </c>
      <c r="C50" s="9">
        <v>3</v>
      </c>
      <c r="D50" s="9">
        <v>4</v>
      </c>
      <c r="E50" s="9">
        <v>5</v>
      </c>
      <c r="F50" s="9">
        <v>6</v>
      </c>
      <c r="G50" s="9">
        <v>7</v>
      </c>
      <c r="H50" s="9">
        <v>8</v>
      </c>
      <c r="I50" s="9">
        <v>9</v>
      </c>
      <c r="J50" s="9">
        <v>10</v>
      </c>
      <c r="K50" s="9">
        <v>11</v>
      </c>
      <c r="L50" s="9">
        <v>12</v>
      </c>
      <c r="M50" s="9">
        <v>13</v>
      </c>
    </row>
    <row r="51" spans="1:13" x14ac:dyDescent="0.25">
      <c r="A51" s="9"/>
      <c r="B51" s="50" t="s">
        <v>71</v>
      </c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2"/>
    </row>
    <row r="52" spans="1:13" x14ac:dyDescent="0.25">
      <c r="A52" s="9">
        <v>1</v>
      </c>
      <c r="B52" s="5" t="s">
        <v>9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x14ac:dyDescent="0.25">
      <c r="A53" s="9"/>
      <c r="B53" s="9" t="s">
        <v>45</v>
      </c>
      <c r="C53" s="9" t="s">
        <v>49</v>
      </c>
      <c r="D53" s="9" t="s">
        <v>46</v>
      </c>
      <c r="E53" s="9">
        <v>2235765</v>
      </c>
      <c r="F53" s="9">
        <v>200000</v>
      </c>
      <c r="G53" s="9">
        <f>E53+F53</f>
        <v>2435765</v>
      </c>
      <c r="H53" s="6">
        <f>H43</f>
        <v>1894734.31</v>
      </c>
      <c r="I53" s="6">
        <v>200000</v>
      </c>
      <c r="J53" s="6">
        <f>H53+I53</f>
        <v>2094734.31</v>
      </c>
      <c r="K53" s="6">
        <f>E53-H53</f>
        <v>341030.68999999994</v>
      </c>
      <c r="L53" s="6">
        <v>0</v>
      </c>
      <c r="M53" s="6">
        <f>G53-J53</f>
        <v>341030.68999999994</v>
      </c>
    </row>
    <row r="54" spans="1:13" ht="144.75" customHeight="1" x14ac:dyDescent="0.25">
      <c r="A54" s="32" t="s">
        <v>94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</row>
    <row r="55" spans="1:13" x14ac:dyDescent="0.25">
      <c r="A55" s="9">
        <v>2</v>
      </c>
      <c r="B55" s="5" t="s">
        <v>10</v>
      </c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31.5" x14ac:dyDescent="0.25">
      <c r="A56" s="9"/>
      <c r="B56" s="11" t="s">
        <v>72</v>
      </c>
      <c r="C56" s="9" t="s">
        <v>59</v>
      </c>
      <c r="D56" s="9" t="s">
        <v>64</v>
      </c>
      <c r="E56" s="9">
        <v>7</v>
      </c>
      <c r="F56" s="9"/>
      <c r="G56" s="9">
        <v>7</v>
      </c>
      <c r="H56" s="9">
        <v>7</v>
      </c>
      <c r="I56" s="9"/>
      <c r="J56" s="9">
        <v>7</v>
      </c>
      <c r="K56" s="9">
        <f t="shared" ref="K56:M59" si="0">E56-H56</f>
        <v>0</v>
      </c>
      <c r="L56" s="9">
        <f t="shared" si="0"/>
        <v>0</v>
      </c>
      <c r="M56" s="9">
        <f t="shared" si="0"/>
        <v>0</v>
      </c>
    </row>
    <row r="57" spans="1:13" ht="99" customHeight="1" x14ac:dyDescent="0.25">
      <c r="A57" s="9"/>
      <c r="B57" s="11" t="s">
        <v>65</v>
      </c>
      <c r="C57" s="9" t="s">
        <v>59</v>
      </c>
      <c r="D57" s="9" t="s">
        <v>50</v>
      </c>
      <c r="E57" s="9">
        <v>10</v>
      </c>
      <c r="F57" s="9"/>
      <c r="G57" s="9">
        <v>10</v>
      </c>
      <c r="H57" s="26">
        <v>7</v>
      </c>
      <c r="I57" s="26"/>
      <c r="J57" s="26">
        <v>7</v>
      </c>
      <c r="K57" s="26">
        <f t="shared" si="0"/>
        <v>3</v>
      </c>
      <c r="L57" s="26">
        <f t="shared" si="0"/>
        <v>0</v>
      </c>
      <c r="M57" s="26">
        <f t="shared" si="0"/>
        <v>3</v>
      </c>
    </row>
    <row r="58" spans="1:13" ht="63" x14ac:dyDescent="0.25">
      <c r="A58" s="9"/>
      <c r="B58" s="11" t="s">
        <v>88</v>
      </c>
      <c r="C58" s="9" t="s">
        <v>66</v>
      </c>
      <c r="D58" s="9" t="s">
        <v>50</v>
      </c>
      <c r="E58" s="9">
        <v>100</v>
      </c>
      <c r="F58" s="9"/>
      <c r="G58" s="9">
        <v>100</v>
      </c>
      <c r="H58" s="26">
        <v>619</v>
      </c>
      <c r="I58" s="26"/>
      <c r="J58" s="26">
        <v>619</v>
      </c>
      <c r="K58" s="26">
        <f t="shared" si="0"/>
        <v>-519</v>
      </c>
      <c r="L58" s="26">
        <f t="shared" si="0"/>
        <v>0</v>
      </c>
      <c r="M58" s="26">
        <f t="shared" si="0"/>
        <v>-519</v>
      </c>
    </row>
    <row r="59" spans="1:13" ht="110.25" x14ac:dyDescent="0.25">
      <c r="A59" s="9"/>
      <c r="B59" s="11" t="s">
        <v>73</v>
      </c>
      <c r="C59" s="9" t="s">
        <v>67</v>
      </c>
      <c r="D59" s="9" t="s">
        <v>50</v>
      </c>
      <c r="E59" s="9">
        <v>7</v>
      </c>
      <c r="F59" s="9"/>
      <c r="G59" s="9">
        <v>7</v>
      </c>
      <c r="H59" s="26">
        <v>25</v>
      </c>
      <c r="I59" s="26"/>
      <c r="J59" s="26">
        <v>25</v>
      </c>
      <c r="K59" s="26">
        <f t="shared" si="0"/>
        <v>-18</v>
      </c>
      <c r="L59" s="26">
        <f t="shared" si="0"/>
        <v>0</v>
      </c>
      <c r="M59" s="26">
        <f t="shared" si="0"/>
        <v>-18</v>
      </c>
    </row>
    <row r="60" spans="1:13" ht="62.25" customHeight="1" x14ac:dyDescent="0.25">
      <c r="A60" s="32" t="s">
        <v>95</v>
      </c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</row>
    <row r="61" spans="1:13" ht="27.75" customHeight="1" x14ac:dyDescent="0.25">
      <c r="A61" s="9">
        <v>3</v>
      </c>
      <c r="B61" s="5" t="s">
        <v>11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94.5" x14ac:dyDescent="0.25">
      <c r="A62" s="9"/>
      <c r="B62" s="11" t="s">
        <v>74</v>
      </c>
      <c r="C62" s="9" t="s">
        <v>49</v>
      </c>
      <c r="D62" s="9" t="s">
        <v>47</v>
      </c>
      <c r="E62" s="9">
        <v>3448</v>
      </c>
      <c r="F62" s="9"/>
      <c r="G62" s="9">
        <v>3448</v>
      </c>
      <c r="H62" s="26">
        <v>3531</v>
      </c>
      <c r="I62" s="26"/>
      <c r="J62" s="26">
        <v>3531</v>
      </c>
      <c r="K62" s="26">
        <f t="shared" ref="K62:M63" si="1">E62-H62</f>
        <v>-83</v>
      </c>
      <c r="L62" s="26">
        <f t="shared" si="1"/>
        <v>0</v>
      </c>
      <c r="M62" s="26">
        <f t="shared" si="1"/>
        <v>-83</v>
      </c>
    </row>
    <row r="63" spans="1:13" ht="63" x14ac:dyDescent="0.25">
      <c r="A63" s="9"/>
      <c r="B63" s="11" t="s">
        <v>89</v>
      </c>
      <c r="C63" s="23" t="s">
        <v>49</v>
      </c>
      <c r="D63" s="9" t="s">
        <v>47</v>
      </c>
      <c r="E63" s="9">
        <v>531</v>
      </c>
      <c r="F63" s="9"/>
      <c r="G63" s="9">
        <v>531</v>
      </c>
      <c r="H63" s="26">
        <v>545</v>
      </c>
      <c r="I63" s="26"/>
      <c r="J63" s="26">
        <v>545</v>
      </c>
      <c r="K63" s="26">
        <f t="shared" si="1"/>
        <v>-14</v>
      </c>
      <c r="L63" s="26">
        <f t="shared" si="1"/>
        <v>0</v>
      </c>
      <c r="M63" s="26">
        <f t="shared" si="1"/>
        <v>-14</v>
      </c>
    </row>
    <row r="64" spans="1:13" ht="47.25" x14ac:dyDescent="0.25">
      <c r="A64" s="9"/>
      <c r="B64" s="11" t="s">
        <v>90</v>
      </c>
      <c r="C64" s="23" t="s">
        <v>49</v>
      </c>
      <c r="D64" s="9" t="s">
        <v>47</v>
      </c>
      <c r="E64" s="9">
        <v>77414</v>
      </c>
      <c r="F64" s="9"/>
      <c r="G64" s="9">
        <v>77414</v>
      </c>
      <c r="H64" s="26">
        <v>24258</v>
      </c>
      <c r="I64" s="26"/>
      <c r="J64" s="26">
        <v>24258</v>
      </c>
      <c r="K64" s="26">
        <f>E64-H64</f>
        <v>53156</v>
      </c>
      <c r="L64" s="26"/>
      <c r="M64" s="26">
        <f>G64-J64</f>
        <v>53156</v>
      </c>
    </row>
    <row r="65" spans="1:13" ht="57" customHeight="1" x14ac:dyDescent="0.25">
      <c r="A65" s="32" t="s">
        <v>96</v>
      </c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</row>
    <row r="66" spans="1:13" x14ac:dyDescent="0.25">
      <c r="A66" s="9">
        <v>4</v>
      </c>
      <c r="B66" s="5" t="s">
        <v>12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44" customHeight="1" x14ac:dyDescent="0.25">
      <c r="A67" s="9"/>
      <c r="B67" s="11" t="s">
        <v>75</v>
      </c>
      <c r="C67" s="9" t="s">
        <v>48</v>
      </c>
      <c r="D67" s="9" t="s">
        <v>50</v>
      </c>
      <c r="E67" s="9">
        <v>100</v>
      </c>
      <c r="F67" s="9"/>
      <c r="G67" s="9">
        <v>100</v>
      </c>
      <c r="H67" s="26">
        <v>20</v>
      </c>
      <c r="I67" s="26"/>
      <c r="J67" s="26">
        <v>20</v>
      </c>
      <c r="K67" s="26">
        <f t="shared" ref="K67:M68" si="2">E67-H67</f>
        <v>80</v>
      </c>
      <c r="L67" s="26">
        <f t="shared" si="2"/>
        <v>0</v>
      </c>
      <c r="M67" s="26">
        <f t="shared" si="2"/>
        <v>80</v>
      </c>
    </row>
    <row r="68" spans="1:13" ht="86.25" customHeight="1" x14ac:dyDescent="0.25">
      <c r="A68" s="9"/>
      <c r="B68" s="11" t="s">
        <v>76</v>
      </c>
      <c r="C68" s="9" t="s">
        <v>48</v>
      </c>
      <c r="D68" s="9" t="s">
        <v>47</v>
      </c>
      <c r="E68" s="9">
        <v>100</v>
      </c>
      <c r="F68" s="9"/>
      <c r="G68" s="9">
        <v>100</v>
      </c>
      <c r="H68" s="26">
        <v>100</v>
      </c>
      <c r="I68" s="26"/>
      <c r="J68" s="26">
        <v>100</v>
      </c>
      <c r="K68" s="26">
        <f t="shared" si="2"/>
        <v>0</v>
      </c>
      <c r="L68" s="26">
        <f t="shared" si="2"/>
        <v>0</v>
      </c>
      <c r="M68" s="26">
        <f t="shared" si="2"/>
        <v>0</v>
      </c>
    </row>
    <row r="69" spans="1:13" x14ac:dyDescent="0.25">
      <c r="A69" s="9"/>
      <c r="B69" s="53" t="s">
        <v>77</v>
      </c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5"/>
    </row>
    <row r="70" spans="1:13" x14ac:dyDescent="0.25">
      <c r="A70" s="9">
        <v>1</v>
      </c>
      <c r="B70" s="5" t="s">
        <v>9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25">
      <c r="A71" s="9"/>
      <c r="B71" s="11" t="s">
        <v>45</v>
      </c>
      <c r="C71" s="9" t="s">
        <v>49</v>
      </c>
      <c r="D71" s="9" t="s">
        <v>46</v>
      </c>
      <c r="E71" s="6">
        <v>535592</v>
      </c>
      <c r="F71" s="6">
        <v>324064</v>
      </c>
      <c r="G71" s="6">
        <f>E71+F71</f>
        <v>859656</v>
      </c>
      <c r="H71" s="6">
        <f>H44</f>
        <v>452119</v>
      </c>
      <c r="I71" s="6">
        <v>324064</v>
      </c>
      <c r="J71" s="6">
        <f>H71+I71</f>
        <v>776183</v>
      </c>
      <c r="K71" s="6">
        <f>E71-H71</f>
        <v>83473</v>
      </c>
      <c r="L71" s="6">
        <f>F71-I71</f>
        <v>0</v>
      </c>
      <c r="M71" s="6">
        <f>K71+L71</f>
        <v>83473</v>
      </c>
    </row>
    <row r="72" spans="1:13" ht="45.75" customHeight="1" x14ac:dyDescent="0.25">
      <c r="A72" s="44" t="s">
        <v>91</v>
      </c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6"/>
    </row>
    <row r="73" spans="1:13" x14ac:dyDescent="0.25">
      <c r="A73" s="9">
        <v>2</v>
      </c>
      <c r="B73" s="5" t="s">
        <v>10</v>
      </c>
      <c r="C73" s="9"/>
      <c r="D73" s="9"/>
      <c r="E73" s="9"/>
      <c r="F73" s="9"/>
      <c r="G73" s="9"/>
      <c r="H73" s="9"/>
      <c r="I73" s="9"/>
      <c r="J73" s="9"/>
      <c r="K73" s="6"/>
      <c r="L73" s="6"/>
      <c r="M73" s="6"/>
    </row>
    <row r="74" spans="1:13" ht="31.5" x14ac:dyDescent="0.25">
      <c r="A74" s="9"/>
      <c r="B74" s="11" t="s">
        <v>58</v>
      </c>
      <c r="C74" s="9" t="s">
        <v>59</v>
      </c>
      <c r="D74" s="9" t="s">
        <v>47</v>
      </c>
      <c r="E74" s="9">
        <v>40</v>
      </c>
      <c r="F74" s="9">
        <v>40</v>
      </c>
      <c r="G74" s="9">
        <v>40</v>
      </c>
      <c r="H74" s="24">
        <v>40</v>
      </c>
      <c r="I74" s="24">
        <v>40</v>
      </c>
      <c r="J74" s="24">
        <v>40</v>
      </c>
      <c r="K74" s="6">
        <f t="shared" ref="K74:K82" si="3">E74-H74</f>
        <v>0</v>
      </c>
      <c r="L74" s="6">
        <f t="shared" ref="L74:L82" si="4">F74-I74</f>
        <v>0</v>
      </c>
      <c r="M74" s="6">
        <f>K74+L74</f>
        <v>0</v>
      </c>
    </row>
    <row r="75" spans="1:13" ht="31.5" x14ac:dyDescent="0.25">
      <c r="A75" s="9"/>
      <c r="B75" s="11" t="s">
        <v>60</v>
      </c>
      <c r="C75" s="9" t="s">
        <v>59</v>
      </c>
      <c r="D75" s="9" t="s">
        <v>47</v>
      </c>
      <c r="E75" s="9">
        <v>11</v>
      </c>
      <c r="F75" s="9">
        <v>11</v>
      </c>
      <c r="G75" s="9">
        <v>11</v>
      </c>
      <c r="H75" s="9">
        <v>11</v>
      </c>
      <c r="I75" s="10">
        <v>11</v>
      </c>
      <c r="J75" s="9">
        <v>11</v>
      </c>
      <c r="K75" s="6">
        <f t="shared" si="3"/>
        <v>0</v>
      </c>
      <c r="L75" s="6">
        <f t="shared" si="4"/>
        <v>0</v>
      </c>
      <c r="M75" s="6">
        <f>K75+L75</f>
        <v>0</v>
      </c>
    </row>
    <row r="76" spans="1:13" ht="29.25" hidden="1" customHeight="1" x14ac:dyDescent="0.25">
      <c r="A76" s="40" t="s">
        <v>79</v>
      </c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</row>
    <row r="77" spans="1:13" x14ac:dyDescent="0.25">
      <c r="A77" s="9">
        <v>3</v>
      </c>
      <c r="B77" s="5" t="s">
        <v>11</v>
      </c>
      <c r="C77" s="9"/>
      <c r="D77" s="9"/>
      <c r="E77" s="9"/>
      <c r="F77" s="9"/>
      <c r="G77" s="9"/>
      <c r="H77" s="9"/>
      <c r="I77" s="9"/>
      <c r="J77" s="9"/>
      <c r="K77" s="6"/>
      <c r="L77" s="6"/>
      <c r="M77" s="6"/>
    </row>
    <row r="78" spans="1:13" ht="47.25" x14ac:dyDescent="0.25">
      <c r="A78" s="9"/>
      <c r="B78" s="11" t="s">
        <v>61</v>
      </c>
      <c r="C78" s="9" t="s">
        <v>49</v>
      </c>
      <c r="D78" s="9" t="s">
        <v>47</v>
      </c>
      <c r="E78" s="9">
        <v>48690.18</v>
      </c>
      <c r="F78" s="9">
        <v>29460.36</v>
      </c>
      <c r="G78" s="9">
        <v>78150.539999999994</v>
      </c>
      <c r="H78" s="9">
        <v>41101.730000000003</v>
      </c>
      <c r="I78" s="9">
        <v>29460.36</v>
      </c>
      <c r="J78" s="6">
        <f>J71/J75</f>
        <v>70562.090909090912</v>
      </c>
      <c r="K78" s="6">
        <f t="shared" si="3"/>
        <v>7588.4499999999971</v>
      </c>
      <c r="L78" s="6">
        <f t="shared" si="4"/>
        <v>0</v>
      </c>
      <c r="M78" s="6">
        <f>K78+L78</f>
        <v>7588.4499999999971</v>
      </c>
    </row>
    <row r="79" spans="1:13" ht="31.5" customHeight="1" x14ac:dyDescent="0.25">
      <c r="A79" s="36" t="s">
        <v>92</v>
      </c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</row>
    <row r="80" spans="1:13" x14ac:dyDescent="0.25">
      <c r="A80" s="9">
        <v>4</v>
      </c>
      <c r="B80" s="5" t="s">
        <v>12</v>
      </c>
      <c r="C80" s="9"/>
      <c r="D80" s="9"/>
      <c r="E80" s="9"/>
      <c r="F80" s="9"/>
      <c r="G80" s="9"/>
      <c r="H80" s="9"/>
      <c r="I80" s="9"/>
      <c r="J80" s="9"/>
      <c r="K80" s="6"/>
      <c r="L80" s="6"/>
      <c r="M80" s="6"/>
    </row>
    <row r="81" spans="1:13" ht="78.75" x14ac:dyDescent="0.25">
      <c r="A81" s="9"/>
      <c r="B81" s="11" t="s">
        <v>62</v>
      </c>
      <c r="C81" s="9" t="s">
        <v>48</v>
      </c>
      <c r="D81" s="9" t="s">
        <v>47</v>
      </c>
      <c r="E81" s="9">
        <v>100</v>
      </c>
      <c r="F81" s="9">
        <v>100</v>
      </c>
      <c r="G81" s="9">
        <v>100</v>
      </c>
      <c r="H81" s="9">
        <v>100</v>
      </c>
      <c r="I81" s="9">
        <v>100</v>
      </c>
      <c r="J81" s="9">
        <v>100</v>
      </c>
      <c r="K81" s="20">
        <f t="shared" si="3"/>
        <v>0</v>
      </c>
      <c r="L81" s="20">
        <f t="shared" si="4"/>
        <v>0</v>
      </c>
      <c r="M81" s="20">
        <f>K81+L81</f>
        <v>0</v>
      </c>
    </row>
    <row r="82" spans="1:13" ht="47.25" x14ac:dyDescent="0.25">
      <c r="A82" s="9"/>
      <c r="B82" s="25" t="s">
        <v>63</v>
      </c>
      <c r="C82" s="9" t="s">
        <v>48</v>
      </c>
      <c r="D82" s="9" t="s">
        <v>50</v>
      </c>
      <c r="E82" s="9">
        <v>100</v>
      </c>
      <c r="F82" s="9">
        <v>100</v>
      </c>
      <c r="G82" s="9">
        <v>100</v>
      </c>
      <c r="H82" s="9">
        <v>81.8</v>
      </c>
      <c r="I82" s="9">
        <v>100</v>
      </c>
      <c r="J82" s="9">
        <v>81.8</v>
      </c>
      <c r="K82" s="6">
        <f t="shared" si="3"/>
        <v>18.200000000000003</v>
      </c>
      <c r="L82" s="20">
        <f t="shared" si="4"/>
        <v>0</v>
      </c>
      <c r="M82" s="6">
        <f>K82</f>
        <v>18.200000000000003</v>
      </c>
    </row>
    <row r="83" spans="1:13" ht="33.75" customHeight="1" x14ac:dyDescent="0.25">
      <c r="A83" s="32" t="s">
        <v>93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</row>
    <row r="84" spans="1:13" x14ac:dyDescent="0.25">
      <c r="A84" s="31" t="s">
        <v>23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</row>
    <row r="85" spans="1:13" x14ac:dyDescent="0.25">
      <c r="A85" s="1"/>
    </row>
    <row r="86" spans="1:13" ht="19.5" customHeight="1" x14ac:dyDescent="0.25">
      <c r="A86" s="4" t="s">
        <v>40</v>
      </c>
      <c r="B86" s="4"/>
      <c r="C86" s="4"/>
      <c r="D86" s="4"/>
    </row>
    <row r="87" spans="1:13" x14ac:dyDescent="0.25">
      <c r="A87" s="43" t="s">
        <v>81</v>
      </c>
      <c r="B87" s="43"/>
      <c r="C87" s="43"/>
      <c r="D87" s="43"/>
    </row>
    <row r="88" spans="1:13" ht="19.5" customHeight="1" x14ac:dyDescent="0.25">
      <c r="A88" s="18" t="s">
        <v>41</v>
      </c>
      <c r="B88" s="18"/>
      <c r="C88" s="18"/>
      <c r="D88" s="18"/>
    </row>
    <row r="89" spans="1:13" ht="15.75" customHeight="1" x14ac:dyDescent="0.25">
      <c r="A89" s="27" t="s">
        <v>82</v>
      </c>
      <c r="B89" s="27"/>
      <c r="C89" s="27"/>
      <c r="D89" s="27"/>
      <c r="E89" s="27"/>
    </row>
    <row r="90" spans="1:13" x14ac:dyDescent="0.25">
      <c r="A90" s="27"/>
      <c r="B90" s="27"/>
      <c r="C90" s="27"/>
      <c r="D90" s="27"/>
      <c r="E90" s="27"/>
      <c r="G90" s="49"/>
      <c r="H90" s="49"/>
      <c r="J90" s="49" t="s">
        <v>83</v>
      </c>
      <c r="K90" s="49"/>
      <c r="L90" s="49"/>
      <c r="M90" s="49"/>
    </row>
    <row r="91" spans="1:13" ht="15.75" customHeight="1" x14ac:dyDescent="0.25">
      <c r="A91" s="21"/>
      <c r="B91" s="21"/>
      <c r="C91" s="21"/>
      <c r="D91" s="21"/>
      <c r="E91" s="21"/>
      <c r="J91" s="42" t="s">
        <v>28</v>
      </c>
      <c r="K91" s="42"/>
      <c r="L91" s="42"/>
      <c r="M91" s="42"/>
    </row>
    <row r="92" spans="1:13" x14ac:dyDescent="0.25">
      <c r="A92" s="27" t="s">
        <v>80</v>
      </c>
      <c r="B92" s="27"/>
      <c r="C92" s="27"/>
      <c r="D92" s="27"/>
      <c r="E92" s="27"/>
      <c r="G92" s="49"/>
      <c r="H92" s="49"/>
      <c r="J92" s="49" t="s">
        <v>84</v>
      </c>
      <c r="K92" s="49"/>
      <c r="L92" s="49"/>
      <c r="M92" s="49"/>
    </row>
    <row r="93" spans="1:13" ht="15.75" customHeight="1" x14ac:dyDescent="0.25">
      <c r="A93" s="22"/>
      <c r="B93" s="22"/>
      <c r="C93" s="22"/>
      <c r="D93" s="22"/>
      <c r="E93" s="22"/>
      <c r="J93" s="42" t="s">
        <v>28</v>
      </c>
      <c r="K93" s="42"/>
      <c r="L93" s="42"/>
      <c r="M93" s="42"/>
    </row>
  </sheetData>
  <mergeCells count="71">
    <mergeCell ref="G92:H92"/>
    <mergeCell ref="J91:M91"/>
    <mergeCell ref="J90:M90"/>
    <mergeCell ref="A48:A49"/>
    <mergeCell ref="C48:C49"/>
    <mergeCell ref="J92:M92"/>
    <mergeCell ref="B51:M51"/>
    <mergeCell ref="B69:M69"/>
    <mergeCell ref="A35:M35"/>
    <mergeCell ref="B48:B49"/>
    <mergeCell ref="J93:M93"/>
    <mergeCell ref="B42:D42"/>
    <mergeCell ref="B43:D43"/>
    <mergeCell ref="A89:E90"/>
    <mergeCell ref="G90:H90"/>
    <mergeCell ref="B16:M16"/>
    <mergeCell ref="B19:M19"/>
    <mergeCell ref="B40:D41"/>
    <mergeCell ref="B24:M24"/>
    <mergeCell ref="B25:M25"/>
    <mergeCell ref="A29:A30"/>
    <mergeCell ref="H29:J29"/>
    <mergeCell ref="B31:D31"/>
    <mergeCell ref="A87:D87"/>
    <mergeCell ref="K48:M48"/>
    <mergeCell ref="B44:D44"/>
    <mergeCell ref="B32:D32"/>
    <mergeCell ref="B33:D33"/>
    <mergeCell ref="E40:G40"/>
    <mergeCell ref="A65:M65"/>
    <mergeCell ref="A72:M72"/>
    <mergeCell ref="A84:M84"/>
    <mergeCell ref="A83:M83"/>
    <mergeCell ref="A5:M5"/>
    <mergeCell ref="E6:M6"/>
    <mergeCell ref="E7:M7"/>
    <mergeCell ref="E8:M8"/>
    <mergeCell ref="E9:M9"/>
    <mergeCell ref="H40:J40"/>
    <mergeCell ref="B34:D34"/>
    <mergeCell ref="A6:A7"/>
    <mergeCell ref="A8:A9"/>
    <mergeCell ref="E29:G29"/>
    <mergeCell ref="B37:M37"/>
    <mergeCell ref="A76:M76"/>
    <mergeCell ref="A79:M79"/>
    <mergeCell ref="K29:M29"/>
    <mergeCell ref="B29:D30"/>
    <mergeCell ref="A38:M38"/>
    <mergeCell ref="K40:M40"/>
    <mergeCell ref="A40:A41"/>
    <mergeCell ref="U29:W29"/>
    <mergeCell ref="X29:Z29"/>
    <mergeCell ref="E10:M10"/>
    <mergeCell ref="E11:M11"/>
    <mergeCell ref="B13:M13"/>
    <mergeCell ref="B14:M14"/>
    <mergeCell ref="B15:M15"/>
    <mergeCell ref="A12:M12"/>
    <mergeCell ref="B23:M23"/>
    <mergeCell ref="R29:T29"/>
    <mergeCell ref="A92:E92"/>
    <mergeCell ref="J1:M3"/>
    <mergeCell ref="A10:A11"/>
    <mergeCell ref="A4:M4"/>
    <mergeCell ref="D48:D49"/>
    <mergeCell ref="E48:G48"/>
    <mergeCell ref="H48:J48"/>
    <mergeCell ref="A54:M54"/>
    <mergeCell ref="A60:M60"/>
    <mergeCell ref="B36:M36"/>
  </mergeCells>
  <pageMargins left="0.15748031496062992" right="0.15748031496062992" top="0.35433070866141736" bottom="0.1181102362204724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звіт з 01.01.2020</vt:lpstr>
      <vt:lpstr>'звіт з 01.01.2020'!Область_друку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2020-02-06T12:52:48Z</cp:lastPrinted>
  <dcterms:created xsi:type="dcterms:W3CDTF">2018-12-28T08:43:53Z</dcterms:created>
  <dcterms:modified xsi:type="dcterms:W3CDTF">2021-02-22T08:57:30Z</dcterms:modified>
</cp:coreProperties>
</file>