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941" activeTab="0"/>
  </bookViews>
  <sheets>
    <sheet name="Форма 2020-1 (2)" sheetId="1" r:id="rId1"/>
    <sheet name="Форма 2020-2 П.1-4" sheetId="2" r:id="rId2"/>
    <sheet name="Форма 2020-2 П.5" sheetId="3" r:id="rId3"/>
    <sheet name="Форма 2020-2 П.6" sheetId="4" r:id="rId4"/>
    <sheet name="Форма 2020-2 П.7" sheetId="5" r:id="rId5"/>
    <sheet name="Форма 2020-2 П.8" sheetId="6" r:id="rId6"/>
    <sheet name="Форма 2020-2 П.9" sheetId="7" r:id="rId7"/>
    <sheet name="Форма 2020-2 П.10" sheetId="8" r:id="rId8"/>
    <sheet name="Форма 2020-2 П.11" sheetId="9" r:id="rId9"/>
    <sheet name="Форма 2020-2 П.12-13" sheetId="10" r:id="rId10"/>
    <sheet name="Форма 2020-2 П.14-15" sheetId="11" r:id="rId11"/>
    <sheet name="Форма 2020-3" sheetId="12" r:id="rId12"/>
  </sheets>
  <definedNames>
    <definedName name="_xlnm.Print_Area" localSheetId="0">'Форма 2020-1 (2)'!$A$1:$J$62</definedName>
    <definedName name="_xlnm.Print_Area" localSheetId="9">'Форма 2020-2 П.12-13'!$A$1:$M$13</definedName>
    <definedName name="_xlnm.Print_Area" localSheetId="1">'Форма 2020-2 П.1-4'!$A$1:$J$24</definedName>
    <definedName name="_xlnm.Print_Area" localSheetId="10">'Форма 2020-2 П.14-15'!$A$1:$L$42</definedName>
    <definedName name="_xlnm.Print_Area" localSheetId="3">'Форма 2020-2 П.6'!$A$1:$N$48</definedName>
    <definedName name="_xlnm.Print_Area" localSheetId="4">'Форма 2020-2 П.7'!$A$1:$N$22</definedName>
    <definedName name="_xlnm.Print_Area" localSheetId="5">'Форма 2020-2 П.8'!$A$1:$M$66</definedName>
  </definedNames>
  <calcPr fullCalcOnLoad="1"/>
</workbook>
</file>

<file path=xl/sharedStrings.xml><?xml version="1.0" encoding="utf-8"?>
<sst xmlns="http://schemas.openxmlformats.org/spreadsheetml/2006/main" count="965" uniqueCount="245">
  <si>
    <t>ЗАТВЕРДЖЕНО</t>
  </si>
  <si>
    <t>Наказ Міністерства фінансів України</t>
  </si>
  <si>
    <t>17 липня 2015 року N 648</t>
  </si>
  <si>
    <t>Найменування</t>
  </si>
  <si>
    <t>2019 рік</t>
  </si>
  <si>
    <t>(підпис)</t>
  </si>
  <si>
    <t>(ініціали та прізвище)</t>
  </si>
  <si>
    <t>Головний бухгалтер</t>
  </si>
  <si>
    <t>______________</t>
  </si>
  <si>
    <t>(у редакції наказу Міністерства фінансів</t>
  </si>
  <si>
    <t>2020 рік</t>
  </si>
  <si>
    <t>2021 рік</t>
  </si>
  <si>
    <t>України від 17 липня 2018 року N 617)</t>
  </si>
  <si>
    <t>Код Функціональної класифікації видатків та кредитування бюджету</t>
  </si>
  <si>
    <t>УСЬОГО</t>
  </si>
  <si>
    <t>2021 рік (прогноз)</t>
  </si>
  <si>
    <t xml:space="preserve"> (грн)</t>
  </si>
  <si>
    <t>(грн)</t>
  </si>
  <si>
    <t>(найменування головного розпорядника коштів місцевого бюджету)</t>
  </si>
  <si>
    <t>(найменування відповідального виконавця)</t>
  </si>
  <si>
    <t>Код</t>
  </si>
  <si>
    <t>загальний фонд</t>
  </si>
  <si>
    <t>спеціальний фонд</t>
  </si>
  <si>
    <t>у тому числі бюджет розвитку</t>
  </si>
  <si>
    <t>Надходження із загального фонду бюджету</t>
  </si>
  <si>
    <t>Х</t>
  </si>
  <si>
    <t>Повернення кредитів до бюджету</t>
  </si>
  <si>
    <t>Власні надходження бюджетних установ (розписати за видами надходжень)</t>
  </si>
  <si>
    <t>Інші надходження спеціального фонду (розписати за видами надходжень)</t>
  </si>
  <si>
    <t>разом                      (7 + 8)</t>
  </si>
  <si>
    <t>разом                 (3 + 4)</t>
  </si>
  <si>
    <t>разом                 (7 + 8)</t>
  </si>
  <si>
    <t>разом                      (11 + 12)</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</si>
  <si>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</si>
  <si>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</si>
  <si>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</si>
  <si>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</si>
  <si>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</si>
  <si>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Показники</t>
  </si>
  <si>
    <t>Одиниця виміру</t>
  </si>
  <si>
    <t>Джерело інформації</t>
  </si>
  <si>
    <t>затрат</t>
  </si>
  <si>
    <t>продукту</t>
  </si>
  <si>
    <t>ефективності</t>
  </si>
  <si>
    <t>якості</t>
  </si>
  <si>
    <t>разом                 (5 + 6)</t>
  </si>
  <si>
    <t>разом                      (8 + 9)</t>
  </si>
  <si>
    <t>у тому числі оплата праці штатних одиниць за загальним фондом, що враховані також у спеціальному фонді</t>
  </si>
  <si>
    <t>9. Структура видатків на оплату праці: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</si>
  <si>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</si>
  <si>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</si>
  <si>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</si>
  <si>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</si>
  <si>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</si>
  <si>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 xml:space="preserve">разом
(4 + 5)
</t>
  </si>
  <si>
    <t xml:space="preserve">разом
(7 + 8)
</t>
  </si>
  <si>
    <t>разом                 (10 + 11)</t>
  </si>
  <si>
    <t>разом                 (4 + 5)</t>
  </si>
  <si>
    <t>разом                  (7 + 8)</t>
  </si>
  <si>
    <t>Загальна вартість об'єкта</t>
  </si>
  <si>
    <t>рівень будівельної готовності об'єкта на кінець бюджетного періоду, %</t>
  </si>
  <si>
    <t>спеціальний фонд (бюджет розвитку)</t>
  </si>
  <si>
    <t>Найменування об'єкта відповідно до проектно-кошторисної документації</t>
  </si>
  <si>
    <t>Строк реалізації об'єкта (рік початку і завершення)</t>
  </si>
  <si>
    <t>Код Економічної класифікації видатків бюджету / код Класифікації кредитування бюджету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</si>
  <si>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</si>
  <si>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</si>
  <si>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</si>
  <si>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</si>
  <si>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загального фонду</t>
  </si>
  <si>
    <t>спеціального фонду</t>
  </si>
  <si>
    <t>очікуваний обсяг взяття поточних зобов'язань                      (3 - 5)</t>
  </si>
  <si>
    <t>очікуваний обсяг взяття поточних зобов'язань (8 - 10)</t>
  </si>
  <si>
    <t>можлива кредиторська заборгованість на початок планового бюджетного періоду                                            (4 - 5 - 6)</t>
  </si>
  <si>
    <t>Затверджено з урахуванням змін</t>
  </si>
  <si>
    <t>Касові видатки / надання кредитів</t>
  </si>
  <si>
    <t>Дебіторська заборгованість на 01.01.2018</t>
  </si>
  <si>
    <t>Причини виникнення заборгованості</t>
  </si>
  <si>
    <t>Вжиті заходи щодо погашення заборгованості</t>
  </si>
  <si>
    <t xml:space="preserve">Касові видатки / 
надання кредитів
</t>
  </si>
  <si>
    <t>Кредиторська заборгованість на початок минулого бюджетного періоду</t>
  </si>
  <si>
    <t>Кредиторська заборгованість на кінець минулого бюджетного періоду</t>
  </si>
  <si>
    <t xml:space="preserve">Зміна кредиторської заборгованості
(6 - 5)
</t>
  </si>
  <si>
    <t xml:space="preserve">Бюджетні зобов'язання 
(4 + 6)
</t>
  </si>
  <si>
    <t>Погашено кредиторську заборгованість за рахунок коштів</t>
  </si>
  <si>
    <t>__________________________________________________________________________________________________________________________________________________________________________</t>
  </si>
  <si>
    <t>Напрями використання бюджетних коштів</t>
  </si>
  <si>
    <t>4. Додаткові витрати місцевого бюджету:</t>
  </si>
  <si>
    <t>______________________________________________________________________________________________________________________________________________________________________</t>
  </si>
  <si>
    <t>індикативні прогнозні показники</t>
  </si>
  <si>
    <t xml:space="preserve">необхідно додатково
(+)
</t>
  </si>
  <si>
    <t>необхідно додатково
(+)</t>
  </si>
  <si>
    <t>2021 рік (прогноз) у межах доведених індикативних прогнозних показників</t>
  </si>
  <si>
    <t>2021 рік (прогноз) зміни у разі передбачення додаткових коштів</t>
  </si>
  <si>
    <t>разом                 (8 + 9)</t>
  </si>
  <si>
    <t>2018 рік (звіт)</t>
  </si>
  <si>
    <t>2019 рік (затверджено)</t>
  </si>
  <si>
    <t>2020 рік (проект)</t>
  </si>
  <si>
    <t>2022 рік (прогноз)</t>
  </si>
  <si>
    <t>БЮДЖЕТНИЙ ЗАПИТ НА 2020 - 2022 РОКИ індивідуальний (Форма 2020-2)</t>
  </si>
  <si>
    <t>4. Мета та завдання бюджетної програми на 2020 - 2022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</si>
  <si>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</si>
  <si>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</si>
  <si>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</si>
  <si>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</si>
  <si>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2018 - 2020 роках:</t>
  </si>
  <si>
    <t>2) надходження для виконання бюджетної програми у 2021 - 2022 роках:</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</si>
  <si>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</si>
  <si>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</si>
  <si>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</si>
  <si>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</si>
  <si>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1) витрати за напрямами використання бюджетних коштів у 2018 - 2020 роках:</t>
  </si>
  <si>
    <t>2) витрати за напрямами використання бюджетних коштів у 2021 - 2022 роках:</t>
  </si>
  <si>
    <t>8. Результативні показники бюджетної програми:</t>
  </si>
  <si>
    <t>1) результативні показники бюджетної програми у 2018 - 2020 роках:</t>
  </si>
  <si>
    <t>2) результативні показники бюджетної програми у 2021 - 2022 роках:</t>
  </si>
  <si>
    <t>затверджено</t>
  </si>
  <si>
    <t>фактично зайняті</t>
  </si>
  <si>
    <t>2019 рік (план)</t>
  </si>
  <si>
    <t>2022 рік</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</si>
  <si>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</si>
  <si>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</si>
  <si>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</si>
  <si>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</si>
  <si>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</si>
  <si>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14. Бюджетні зобов'язання у 2018 - 2020 роках:</t>
  </si>
  <si>
    <t>1) кредиторська заборгованість місцевого бюджету у 2018 році:</t>
  </si>
  <si>
    <t>2) кредиторська заборгованість місцевого бюджету у 2019 - 2020 роках:</t>
  </si>
  <si>
    <t>3) дебіторська заборгованість у 2018 - 2019 роках:</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</si>
  <si>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</si>
  <si>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</si>
  <si>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2020 році.</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</si>
  <si>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</si>
  <si>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БЮДЖЕТНИЙ ЗАПИТ НА 2020 - 2022 РОКИ додатковий (Форма 2020-3)</t>
  </si>
  <si>
    <t>1) додаткові витрати на 2020 рік за бюджетними програмами:</t>
  </si>
  <si>
    <t>2018 рік                                        (звіт)</t>
  </si>
  <si>
    <t>Обґрунтування необхідності додаткових коштів на 2020 рік</t>
  </si>
  <si>
    <t>Зміна результативних показників, які характеризують виконання бюджетної програми, у разі передбачення додаткових коштів</t>
  </si>
  <si>
    <t>2020 рік (проект) у межах доведених граничних обсягів</t>
  </si>
  <si>
    <t>2020 рік (проект) зміни у разі передбачення додаткових коштів</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</si>
  <si>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</si>
  <si>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 xml:space="preserve">Обґрунтування необхідності додаткових коштів
на 2021 - 2022 роки
</t>
  </si>
  <si>
    <t>2) додаткові витрати на 2021 - 2022 роки за бюджетними програмами:</t>
  </si>
  <si>
    <t>Зміна результативних показників бюджетної програми у разі передбачення додаткових коштів:</t>
  </si>
  <si>
    <t>2022 рік (прогноз) у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</si>
  <si>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</si>
  <si>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2021- 2022 роках, та альтернативні заходи, яких необхідно вжити для забезпечення виконання бюджетної програми</t>
  </si>
  <si>
    <t>БЮДЖЕТНИЙ ЗАПИТ НА 2020 – 2022 РОКИ загальний (Форма 2020-1)</t>
  </si>
  <si>
    <t>України від 7 серпня 2019 року N 336)</t>
  </si>
  <si>
    <t>(код за ЄДРПОУ)</t>
  </si>
  <si>
    <t>(код бюджету)</t>
  </si>
  <si>
    <t>(код Типової відомчої класифікації видатків та кредитування місцевого бюджету)</t>
  </si>
  <si>
    <t>Номер цілі державної політики</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</si>
  <si>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</si>
  <si>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Найменування показника результату</t>
  </si>
  <si>
    <t>Ціль державної політики 1</t>
  </si>
  <si>
    <t>4. Розподіл граничних показників видатків бюджету та надання кредитів з бюджету загального фонду місцевого бюджету на 2020-2022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</si>
  <si>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2020-2022 роки за бюджетними програмами:</t>
  </si>
  <si>
    <t>Код Програмної класифікації видатків та кредитування місцевого бюджету</t>
  </si>
  <si>
    <t>Код Типової програмною класифікацією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</si>
  <si>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</si>
  <si>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</si>
  <si>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(найменування бюджетної програми згідно з Типовою програмною класифікації видатків та кредитування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</si>
  <si>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</si>
  <si>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</si>
  <si>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</si>
  <si>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Ціль державної політики 2</t>
  </si>
  <si>
    <t>1. Управління економіки Хмельницької міської ради</t>
  </si>
  <si>
    <t>(27)</t>
  </si>
  <si>
    <t xml:space="preserve">2. Мета діяльності головного розпорядника коштів місцевого бюджету. </t>
  </si>
  <si>
    <t>Виконання власних та делегованих повноважень у сфері соціально-економічного розвитку,  планування виробничої та соціальної інфраструктури міста, реалізація Національної, регіональної програм розвитку і підтримки підприємництва, сприяння розвитку підприємництва на міському рівні; участь у державній регуляторній політиці у сфері господарської діяльності, залучення громадськості до обговорення проектів актів; сприяння реалізації державної політики у сфері державних закупівель</t>
  </si>
  <si>
    <r>
      <rPr>
        <b/>
        <u val="single"/>
        <sz val="12"/>
        <color indexed="8"/>
        <rFont val="Times New Roman"/>
        <family val="1"/>
      </rPr>
      <t>1. Управління економіки Хмельницької міської ради</t>
    </r>
    <r>
      <rPr>
        <b/>
        <sz val="12"/>
        <color indexed="8"/>
        <rFont val="Times New Roman"/>
        <family val="1"/>
      </rPr>
      <t xml:space="preserve">________________________ </t>
    </r>
  </si>
  <si>
    <t>_____39816211_____</t>
  </si>
  <si>
    <t>____(27)______________</t>
  </si>
  <si>
    <r>
      <rPr>
        <b/>
        <u val="single"/>
        <sz val="12"/>
        <color indexed="8"/>
        <rFont val="Times New Roman"/>
        <family val="1"/>
      </rPr>
      <t>2. Управління економіки Хмельницької міської ради</t>
    </r>
    <r>
      <rPr>
        <b/>
        <sz val="12"/>
        <color indexed="8"/>
        <rFont val="Times New Roman"/>
        <family val="1"/>
      </rPr>
      <t xml:space="preserve">________________________ </t>
    </r>
  </si>
  <si>
    <t>______39816211_____</t>
  </si>
  <si>
    <t>0470</t>
  </si>
  <si>
    <t>Окремі заходи по реалізації державних (регіональних) програм, не віднесені до заходів розвитку</t>
  </si>
  <si>
    <t>Обсяг видатків</t>
  </si>
  <si>
    <t>грн.</t>
  </si>
  <si>
    <t>кошторис</t>
  </si>
  <si>
    <t>розрахунок</t>
  </si>
  <si>
    <t>план заходів</t>
  </si>
  <si>
    <t>%</t>
  </si>
  <si>
    <r>
      <t xml:space="preserve">3. </t>
    </r>
    <r>
      <rPr>
        <b/>
        <u val="single"/>
        <sz val="12"/>
        <color indexed="8"/>
        <rFont val="Times New Roman"/>
        <family val="1"/>
      </rPr>
      <t>2717610</t>
    </r>
    <r>
      <rPr>
        <b/>
        <sz val="12"/>
        <color indexed="8"/>
        <rFont val="Times New Roman"/>
        <family val="1"/>
      </rPr>
      <t>___</t>
    </r>
  </si>
  <si>
    <t xml:space="preserve">"Сприяння розвитку малого та середнього підприємництва" </t>
  </si>
  <si>
    <t>Створення сприятливих умов для активізації підприємницької діяльності та поліпшення інвестиційного клімату, забезпечення конкурентноспроможності підприємництва та підвищення його ролі у вирішенні завдань соціально-економічного розвитку міста.</t>
  </si>
  <si>
    <t>0411</t>
  </si>
  <si>
    <t>Ресурсне та інформаційне забезпечення, формування інфраструктури підтримки підприємництва міста Хмельницького, а саме: розвиток інноваційної інфраструктури, посилення ринкових позицій підприємництва на міжрегіональному та міжнародному рівнях, розширення доступу суб'єктів підприємництва до фінансових ресурсів, популяризація ідей підприиємництва та підтримка місцевих виробників, розвиток молодіжного підприємництва та сприяння професійному росту кадрів,  створення сприятливих умов для розміщення на території міста нових підприємств, у тому числі іноземних, забезпечення нових можливостей для розвитку промислового виробництва, залучення в економіку міста зовнішніх та внутрішніх інвестицій, створення сприятливого інвестиційного клімату та підвищення іноваційної активності, збільшення зайнятості населення, збільшення надходження податків, зборів (обов"язкових платежів) до бюджетів усіх рівнів.</t>
  </si>
  <si>
    <t>Рішення сесії Хмельницької міської ради від 14.12.2018 року №16 "Про затвердження Програми розвитку підприємництва міста Хмельницького на 2019-2021 роки та внесення змін до рішення сесії міської ради від 04.07.2018 р.№4 "Про затвердження Порядку часткового відшкодування з міського бюджету відсоткових ставок за кредитами, залученими суб'єктами підприємництва для реалізації інвестиційних проектів" відповідно до Закону України "Про місцеве самоврядування в Україні"</t>
  </si>
  <si>
    <t>„Капітальне будівництво (придбання)”</t>
  </si>
  <si>
    <t>„Капітальний ремонт”</t>
  </si>
  <si>
    <t>Підтримка підприємництва м.Хмельницького</t>
  </si>
  <si>
    <t>Створення та розвиток індустріального парку "Хмельницький"</t>
  </si>
  <si>
    <t xml:space="preserve"> </t>
  </si>
  <si>
    <t>Часткове відшкодування з міського бюджету відсоткових ставок за кредитами, залученими суб'єктами підприємництва для реалізації інвестиційних проектів</t>
  </si>
  <si>
    <t>Кількість заходів</t>
  </si>
  <si>
    <t>од.</t>
  </si>
  <si>
    <t>Середні витрати на організацію ділових візитів</t>
  </si>
  <si>
    <t>Середні витрати на одного суб'єкта підприємництва</t>
  </si>
  <si>
    <t>Середні витрати на реалізацію одного  заходу</t>
  </si>
  <si>
    <t>Середні витрати на придбання презентаційної продукції</t>
  </si>
  <si>
    <t>Відсоток реалізованих заходів до запланованих</t>
  </si>
  <si>
    <t>Відсоток організованих прийомів до запланованих</t>
  </si>
  <si>
    <t>Витрати по розробці ТЕО (інженерно-геодезичні вишукування)</t>
  </si>
  <si>
    <t>Витрати по розробці ТЕО (інженерно-геологічні обстеження)</t>
  </si>
  <si>
    <t>Середні витрати на організацію заходів</t>
  </si>
  <si>
    <t>Відсоток фактично організованих заходів до запланованих</t>
  </si>
  <si>
    <t>Відсоток виконання робіт по розробці техніко-економічного обгрунтування</t>
  </si>
  <si>
    <t>од</t>
  </si>
  <si>
    <t>Програма створення та розвитку індустріального парку "Хмельницький"</t>
  </si>
  <si>
    <t>Рішення сесії ХМР від 11.04.2018 року №11</t>
  </si>
  <si>
    <t>Програма розвитку підприємництва м. Хмельницького на 2019-2021 роки</t>
  </si>
  <si>
    <t>Рішення сесії ХМР від 14.12.2018 року №16</t>
  </si>
  <si>
    <t>грн</t>
  </si>
  <si>
    <t xml:space="preserve">"Реалізація програм і заходів в галузі зовнішньоекономічної діяльності" </t>
  </si>
  <si>
    <t>Ціль державної політики 3</t>
  </si>
  <si>
    <t>"Інші заходи пов'язані з економічною діяльністю "</t>
  </si>
  <si>
    <t>Ціль державної політики 4</t>
  </si>
  <si>
    <t>"Реалізація інших заходів щодо соціально-економічного розвитку територій"</t>
  </si>
  <si>
    <t>"Сприяння розвитку малого та середнього підприємництва" /управління економіки</t>
  </si>
  <si>
    <t>"Реалізація програм і заходів в галузі зовнішньоекономічної діяльності" /управління економіки</t>
  </si>
  <si>
    <t>0490</t>
  </si>
  <si>
    <t xml:space="preserve">"Інші заходи пов'язані з економічною діяльністю "/ управління економіки, Агенція розвитку </t>
  </si>
  <si>
    <r>
      <t xml:space="preserve">Програма розвитку підприємництва міста Хмельницького на 2019-2020 роки затверджена рішенням шостої сесії Хмельницької міської ради від 14.12.2018 року №16. На 2018 рік призначені асигнування в розмірі 1607,0 тис. грн. </t>
    </r>
    <r>
      <rPr>
        <b/>
        <sz val="12"/>
        <color indexed="10"/>
        <rFont val="Times New Roman"/>
        <family val="1"/>
      </rPr>
      <t xml:space="preserve"> </t>
    </r>
    <r>
      <rPr>
        <b/>
        <sz val="12"/>
        <color indexed="8"/>
        <rFont val="Times New Roman"/>
        <family val="1"/>
      </rPr>
      <t>Для підтримки в актуальному стані презентац. продук</t>
    </r>
    <r>
      <rPr>
        <b/>
        <sz val="12"/>
        <rFont val="Times New Roman"/>
        <family val="1"/>
      </rPr>
      <t>ції інвест.привабл. міста для презент їх на форумах, виставках витрачено кошти в сумі 26,3тис.грн. Здійснено організацію та проведення міжнародного інвестиційного бізнес -форум на суму 369,987 тис.грн. На надан</t>
    </r>
    <r>
      <rPr>
        <b/>
        <sz val="12"/>
        <color indexed="8"/>
        <rFont val="Times New Roman"/>
        <family val="1"/>
      </rPr>
      <t>ня фінансової підтримки суб'єктам підприємництва шляхом часткового відшкодування з міського бюджету відсоткових ставок за кредитами використано кошти у сумі 507,2 тис.грн.</t>
    </r>
    <r>
      <rPr>
        <b/>
        <sz val="12"/>
        <color indexed="10"/>
        <rFont val="Times New Roman"/>
        <family val="1"/>
      </rPr>
      <t xml:space="preserve"> </t>
    </r>
    <r>
      <rPr>
        <b/>
        <sz val="12"/>
        <rFont val="Times New Roman"/>
        <family val="1"/>
      </rPr>
      <t>Для підвищення рівня обізнаності населення у впровадженні енергоефективних заходів та сприяння у реалізації державних програм з енергозбереження використано 55,00 тис.грн. Для проведення заходів з підтримки місц.товаровир., в т.ч. виставки "Купуй Хмельницьке!" використано - 230,00 тис. грн</t>
    </r>
    <r>
      <rPr>
        <b/>
        <sz val="12"/>
        <color indexed="10"/>
        <rFont val="Times New Roman"/>
        <family val="1"/>
      </rPr>
      <t xml:space="preserve">. </t>
    </r>
    <r>
      <rPr>
        <b/>
        <sz val="12"/>
        <color indexed="8"/>
        <rFont val="Times New Roman"/>
        <family val="1"/>
      </rPr>
      <t xml:space="preserve">На реалізацію проекту "Школа молодого підприємця" використано кошти в сумі 85, 00 тис.грн. </t>
    </r>
    <r>
      <rPr>
        <b/>
        <sz val="12"/>
        <rFont val="Times New Roman"/>
        <family val="1"/>
      </rPr>
      <t xml:space="preserve">На реалізацію Програми створення та розвитку індустріального парку "Хмельницький" використано кошти в сумі 199,743 тис.грн. </t>
    </r>
    <r>
      <rPr>
        <b/>
        <sz val="12"/>
        <color indexed="10"/>
        <rFont val="Times New Roman"/>
        <family val="1"/>
      </rPr>
      <t xml:space="preserve">
</t>
    </r>
  </si>
  <si>
    <t xml:space="preserve">На 2019 рік  передбачається використати кошти в сумі 4394,3 тис.грн. для реалізації проектів та заходів Програми сприяння та розвитку підприємництва і Програми створення індустріального парку "Хмельницький", а саме: розширення доступу суб'єктів підприємництва до фінансових ресурсів у сумі 2816,7 тис.грн, в т.ч. на часткове відшкодування з міського бюджету відсоткових ставок за кредитами, залученими суб'єктами підприємництва для реалізації інвестиційних проектів кошти в сумі 2816,7тис.грн.. Посилення ринкових позицій підприємництва та міжрегіональному та міжнародному рівнях - 133,4 тис.грн, в .т.ч. проведення міжнародного бізнес-форуму, науково-практичних конференцій, ділових візитів та інших презентацій кошти в сумі 116,0 тис.грн.. Популяризація ідей підприємництва та підтримка місцевих товаровиробників - 662,6 тис.грн., в т.ч. проведення заходів з підтримки місцевих товаровиробників, в т.ч. виставки "Купуй Хмельницьке!" кошти в сумі 400,00 тис.грн., на часткове відшкодування участі місцевих товаровиробників в ярмарково-виставкових заходах кошти в сумі 200,0 тис.грн., проведення ярмаркових заходів - 62,6 тис.грн. Розвиток молодіжного підприємництва та сприяння професійному росту кадрів - 170,0 тис.грн., в т.ч. реалізація проекту "Школа молодого підприємця"- 100,00 тис.грн., підвищення іміджу підприємництва та ділової активності молоді - 70,0 тис.грн.. Активізація взаємодії місцевої влади з підприємницькою громадськістю - 336,6 тис.грн., в т.ч. створення та підтримка інформаційно-консультаційного ресурсу для бізнесу - 286,6  тис.грн. Сприяння розвитку інноваційної інфраструктури - 175,0 тис.грн, в т.ч. для підвищення рівня обізнаності населення у впровадженні енергоефективних заходів та сприяння у реалізації державних програм з енергозбереження використано 85,00 тис.грн., заснування підтримки інновацій та підприємниицтва ІНUВ - 40,0 тис.грн, співпраця і ІТ-кластером - 50,0 тис.грн. 
На реалізацію Програми створення та розвитку індустріального парку "Хмельницький" передбачається використати кошти в сумі 100,00 тис.грн., а саме: на розробку презентаційних матеріалів з метою забезпечення поінформованості та популяризації ідеї створення індустріального парку серед зацікавлених осіб необхідні кошти в сумі 50,00 тис.грн., для організації ділових зустрічей та візитів з вітчизняними та іноземними партнерами, інвесторами, іншими  необхідні кошти в розмірі 50,00 тис.грн. </t>
  </si>
  <si>
    <t xml:space="preserve">На 2020 рік передбачається використати кошти в сумі 8624,0 тис.грн. для реалізації проектів та заходів Програми сприяння та розвитку підприємництва і Програми створення індустріального парку "Хмельницький", а саме: розширення доступу суб'єктів підприємництва до фінансових ресурсів у сумі 5000,0 тис.грн, в т.ч. на часткове відшкодування з міського бюджету відсоткових ставок за кредитами, залученими суб'єктами підприємництва для реалізації інвестиційних проектів кошти в сумі 3000,0тис.грн.. Посилення ринкових позицій підприємництва та міжрегіональному та міжнародному рівнях - 954,0 тис.грн, в .т.ч. проведення міжнародного бізнес-форуму, науково-практичних конференцій, ділових візитів та інших презентацій кошти в сумі 770,0 тис.грн.. Популяризація ідей підприємництва та підтримка місцевих товаровиробників - 950,0 тис.грн., в т.ч. проведення заходів з підтримки місцевих товаровиробників, в т.ч. виставки "Купуй Хмельницьке!" кошти в сумі 200,00 тис.грн., на часткове відшкодування участі місцевих товаровиробників в ярмарково-виставкових заходах кошти в сумі 600,0 тис.грн., проведення ярмаркових заходів - 150,0 тис.грн. Розвиток молодіжного підприємництва та сприяння професійному росту кадрів -920,0 тис.грн., в т.ч. реалізація проекту "Школа молодого підприємця"- 150,00 тис.грн., підвищення іміджу підприємництва та ділової активності молоді - 70,0 тис.грн.. Активізація взаємодії місцевої влади з підприємницькою громадськістю - 165,0 тис.грн., в т.ч. створення та підтримка інформаційно-консультаційного ресурсу для бізнесу - 80,0  тис.грн. Сприяння розвитку інноваційної інфраструктури - 175,0 тис.грн, в т.ч. для підвищення рівня обізнаності населення у впровадженні енергоефективних заходів та сприяння у реалізації державних програм з енергозбереження використано 85,00 тис.грн., заснування підтримки інновацій та підприємниицтва ІНUВ - 50,0 тис.грн, співпраця і ІТ-кластером - 300,0 тис.грн. 
На реалізацію Програми створення та розвитку індустріального парку "Хмельницький" передбачається використати кошти в сумі 200,00 тис.грн., а саме: на пошук та залучення учасників індустріального парку - 200,0 тис.грн. </t>
  </si>
  <si>
    <t xml:space="preserve">На 2021 рік передбачається використати кошти в сумі 10121,0тис.грн. для реалізації проектів та заходів Програми сприяння та розвитку підприємництва і Програми створення індустріального парку "Хмельницький", а саме: розширення доступу суб'єктів підприємництва до фінансових ресурсів у сумі 6000,0 тис.грн, в т.ч. на часткове відшкодування з міського бюджету відсоткових ставок за кредитами, залученими суб'єктами підприємництва для реалізації інвестиційних проектів кошти в сумі 4000,0тис.грн.. Посилення ринкових позицій підприємництва та міжрегіональному та міжнародному рівнях - 1111,0 тис.грн, в .т.ч. проведення міжнародного бізнес-форуму, науково-практичних конференцій, ділових візитів та інших презентацій кошти в сумі 875,0 тис.грн.. Популяризація ідей підприємництва та підтримка місцевих товаровиробників - 1100,0тис.грн., в т.ч. проведення заходів з підтримки місцевих товаровиробників, в т.ч. виставки "Купуй Хмельницьке!" кошти в сумі 200,00 тис.грн., на часткове відшкодування участі місцевих товаровиробників в ярмарково-виставкових заходах кошти в сумі 750,0 тис.грн., проведення ярмаркових заходів - 150,0 тис.грн. Розвиток молодіжного підприємництва та сприяння професійному росту кадрів -800,0 тис.грн., в т.ч. реалізація проекту "Школа молодого підприємця"- 200,00 тис.грн., підвищення іміджу підприємництва та ділової активності молоді - 100,0 тис.грн.. Активізація взаємодії місцевої влади з підприємницькою громадськістю - 175,0 тис.грн., в т.ч. створення та підтримка інформаційно-консультаційного ресурсу для бізнесу - 80,0  тис.грн. Сприяння розвитку інноваційної інфраструктури - 435,0 тис.грн, в т.ч. для підвищення рівня обізнаності населення у впровадженні енергоефективних заходів та сприяння у реалізації державних програм з енергозбереження використано 85,00 тис.грн., заснування підтримки інновацій та підприємниицтва ІНUВ - 50,0 тис.грн, співпраця і ІТ-кластером - 300,0 тис.грн. 
На реалізацію Програми створення та розвитку індустріального парку "Хмельницький" передбачається використати кошти в сумі 500,00 тис.грн., а саме: на пошук та залучення учасників індустріального парку - 500,0 тис.грн. </t>
  </si>
  <si>
    <t>_____Гевал Н.О.________</t>
  </si>
  <si>
    <t>___39816211_____</t>
  </si>
  <si>
    <t>2717610 КЕКВ2282</t>
  </si>
  <si>
    <t>2717610 КЕКВ3130</t>
  </si>
  <si>
    <t>2717610 КЕКВ3120</t>
  </si>
  <si>
    <t>Виконання Програми розвитку підприємництва м. Хмельницького на 2019-2021 роки, затвердженої рішенням сесії ХМР від 14.12.2018 року №16</t>
  </si>
  <si>
    <t>Виконання Програми створення та розвитку індустріального парку "Хмельницький", затвердженої рішенням сесії ХМР від 11.04.2018 року №11</t>
  </si>
  <si>
    <t>Всього</t>
  </si>
  <si>
    <t>Предмети, матеріали, обладнання та інвентар</t>
  </si>
  <si>
    <t>Оплата послуг (крім комунальних)</t>
  </si>
  <si>
    <t>Інші виплати населенню</t>
  </si>
  <si>
    <t>2717610 КЕКВ2210</t>
  </si>
  <si>
    <t>2717610 КЕКВ2240</t>
  </si>
  <si>
    <t>2717610 КЕКВ2730</t>
  </si>
  <si>
    <t>Начальник управління економіки</t>
  </si>
  <si>
    <t>Новодон О.Ю.</t>
  </si>
  <si>
    <t>У 2019 році планується використати 870 тис.грн, в т.ч. на Програму розвитку підприємництва м. Хмельницького на 2019-2021 роки -200 тис.грн., Створення та розвиток індустріального парку "Хмельницький" - 670 тис.грн.</t>
  </si>
</sst>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Так&quot;;&quot;Так&quot;;&quot;Ні&quot;"/>
    <numFmt numFmtId="175" formatCode="&quot;True&quot;;&quot;True&quot;;&quot;False&quot;"/>
    <numFmt numFmtId="176" formatCode="&quot;Увімк&quot;;&quot;Увімк&quot;;&quot;Вимк&quot;"/>
    <numFmt numFmtId="177" formatCode="[$¥€-2]\ ###,000_);[Red]\([$€-2]\ ###,000\)"/>
  </numFmts>
  <fonts count="55">
    <font>
      <sz val="11"/>
      <color theme="1"/>
      <name val="Calibri"/>
      <family val="2"/>
    </font>
    <font>
      <sz val="11"/>
      <color indexed="8"/>
      <name val="Calibri"/>
      <family val="2"/>
    </font>
    <font>
      <b/>
      <sz val="12"/>
      <color indexed="8"/>
      <name val="Times New Roman"/>
      <family val="1"/>
    </font>
    <font>
      <b/>
      <u val="single"/>
      <sz val="12"/>
      <color indexed="8"/>
      <name val="Times New Roman"/>
      <family val="1"/>
    </font>
    <font>
      <u val="single"/>
      <sz val="12"/>
      <color indexed="8"/>
      <name val="Times New Roman"/>
      <family val="1"/>
    </font>
    <font>
      <sz val="12"/>
      <color indexed="8"/>
      <name val="Times New Roman"/>
      <family val="1"/>
    </font>
    <font>
      <sz val="11"/>
      <color indexed="8"/>
      <name val="Times New Roman"/>
      <family val="1"/>
    </font>
    <font>
      <b/>
      <sz val="12"/>
      <color indexed="10"/>
      <name val="Times New Roman"/>
      <family val="1"/>
    </font>
    <font>
      <b/>
      <sz val="12"/>
      <name val="Times New Roman"/>
      <family val="1"/>
    </font>
    <font>
      <sz val="11"/>
      <color indexed="9"/>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8"/>
      <name val="Calibri"/>
      <family val="2"/>
    </font>
    <font>
      <sz val="10"/>
      <color indexed="8"/>
      <name val="Times New Roman"/>
      <family val="1"/>
    </font>
    <font>
      <sz val="11"/>
      <name val="Calibri"/>
      <family val="2"/>
    </font>
    <font>
      <b/>
      <sz val="14"/>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2"/>
      <color theme="1"/>
      <name val="Times New Roman"/>
      <family val="1"/>
    </font>
    <font>
      <sz val="12"/>
      <color theme="1"/>
      <name val="Calibri"/>
      <family val="2"/>
    </font>
    <font>
      <b/>
      <sz val="12"/>
      <color rgb="FF000000"/>
      <name val="Times New Roman"/>
      <family val="1"/>
    </font>
    <font>
      <b/>
      <u val="single"/>
      <sz val="12"/>
      <color rgb="FF000000"/>
      <name val="Times New Roman"/>
      <family val="1"/>
    </font>
    <font>
      <u val="single"/>
      <sz val="12"/>
      <color rgb="FF000000"/>
      <name val="Times New Roman"/>
      <family val="1"/>
    </font>
    <font>
      <sz val="10"/>
      <color rgb="FF000000"/>
      <name val="Times New Roman"/>
      <family val="1"/>
    </font>
    <font>
      <b/>
      <sz val="12"/>
      <color theme="1"/>
      <name val="Times New Roman"/>
      <family val="1"/>
    </font>
    <font>
      <b/>
      <sz val="14"/>
      <color rgb="FF00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top style="thin"/>
      <bottom/>
    </border>
    <border>
      <left/>
      <right style="thin"/>
      <top style="thin"/>
      <bottom style="thin"/>
    </border>
    <border>
      <left style="thin"/>
      <right/>
      <top style="thin"/>
      <bottom style="thin"/>
    </border>
    <border>
      <left/>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1" fillId="0" borderId="0">
      <alignment/>
      <protection/>
    </xf>
    <xf numFmtId="0" fontId="35" fillId="0" borderId="5" applyNumberFormat="0" applyFill="0" applyAlignment="0" applyProtection="0"/>
    <xf numFmtId="0" fontId="36" fillId="28" borderId="6"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30"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97">
    <xf numFmtId="0" fontId="0" fillId="0" borderId="0" xfId="0" applyFont="1" applyAlignment="1">
      <alignment/>
    </xf>
    <xf numFmtId="0" fontId="45" fillId="0" borderId="0" xfId="0" applyFont="1" applyAlignment="1">
      <alignment horizontal="right" vertical="center" indent="4"/>
    </xf>
    <xf numFmtId="0" fontId="45" fillId="0" borderId="0" xfId="0" applyFont="1" applyAlignment="1">
      <alignment horizontal="justify" vertical="center"/>
    </xf>
    <xf numFmtId="0" fontId="46" fillId="0" borderId="0" xfId="0" applyFont="1" applyAlignment="1">
      <alignment horizontal="left" vertical="center" indent="4"/>
    </xf>
    <xf numFmtId="0" fontId="47" fillId="0" borderId="0" xfId="0" applyFont="1" applyAlignment="1">
      <alignment/>
    </xf>
    <xf numFmtId="0" fontId="48" fillId="0" borderId="0" xfId="0" applyFont="1" applyAlignment="1">
      <alignment vertical="center" wrapText="1"/>
    </xf>
    <xf numFmtId="0" fontId="45" fillId="0" borderId="0" xfId="0" applyFont="1" applyAlignment="1">
      <alignment horizontal="center" vertical="center" wrapText="1"/>
    </xf>
    <xf numFmtId="0" fontId="48" fillId="0" borderId="0" xfId="0" applyFont="1" applyAlignment="1">
      <alignment horizontal="left" vertical="center" wrapText="1"/>
    </xf>
    <xf numFmtId="0" fontId="45" fillId="0" borderId="0" xfId="0" applyFont="1" applyAlignment="1">
      <alignment horizontal="center" vertical="center"/>
    </xf>
    <xf numFmtId="0" fontId="48" fillId="0" borderId="0" xfId="0" applyFont="1" applyAlignment="1">
      <alignment horizontal="left" vertical="center"/>
    </xf>
    <xf numFmtId="0" fontId="45" fillId="0" borderId="0" xfId="0" applyFont="1" applyAlignment="1">
      <alignment horizontal="center" vertical="center"/>
    </xf>
    <xf numFmtId="0" fontId="48" fillId="0" borderId="0" xfId="0" applyFont="1" applyAlignment="1">
      <alignment horizontal="left" vertical="center" wrapText="1"/>
    </xf>
    <xf numFmtId="0" fontId="45" fillId="0" borderId="0" xfId="0" applyFont="1" applyAlignment="1">
      <alignment vertical="center" wrapText="1"/>
    </xf>
    <xf numFmtId="0" fontId="47" fillId="0" borderId="0" xfId="0" applyFont="1" applyAlignment="1">
      <alignment/>
    </xf>
    <xf numFmtId="0" fontId="0" fillId="0" borderId="0" xfId="0" applyAlignment="1">
      <alignment horizontal="justify" vertical="center" wrapText="1"/>
    </xf>
    <xf numFmtId="0" fontId="45" fillId="0" borderId="0" xfId="0" applyFont="1" applyAlignment="1">
      <alignment horizontal="right" vertical="center" wrapText="1"/>
    </xf>
    <xf numFmtId="0" fontId="45" fillId="0" borderId="10" xfId="0" applyFont="1" applyBorder="1" applyAlignment="1">
      <alignment horizontal="center" vertical="center" wrapText="1"/>
    </xf>
    <xf numFmtId="0" fontId="45" fillId="0" borderId="10" xfId="0" applyFont="1" applyBorder="1" applyAlignment="1">
      <alignment vertical="center" wrapText="1"/>
    </xf>
    <xf numFmtId="0" fontId="45" fillId="0" borderId="11" xfId="0" applyFont="1" applyBorder="1" applyAlignment="1">
      <alignment horizontal="center" vertical="center" wrapText="1"/>
    </xf>
    <xf numFmtId="0" fontId="0" fillId="0" borderId="10" xfId="0" applyBorder="1" applyAlignment="1">
      <alignment/>
    </xf>
    <xf numFmtId="0" fontId="46" fillId="0" borderId="10" xfId="0" applyFont="1" applyBorder="1" applyAlignment="1">
      <alignment horizontal="center" wrapText="1"/>
    </xf>
    <xf numFmtId="0" fontId="46" fillId="0" borderId="10" xfId="0" applyFont="1" applyBorder="1" applyAlignment="1">
      <alignment horizontal="center" vertical="center"/>
    </xf>
    <xf numFmtId="0" fontId="46" fillId="0" borderId="10" xfId="0" applyFont="1" applyBorder="1" applyAlignment="1">
      <alignment horizontal="center" vertical="center"/>
    </xf>
    <xf numFmtId="0" fontId="45" fillId="0" borderId="0" xfId="0" applyFont="1" applyBorder="1" applyAlignment="1">
      <alignment horizontal="center" vertical="center" wrapText="1"/>
    </xf>
    <xf numFmtId="0" fontId="45" fillId="0" borderId="10" xfId="0" applyFont="1" applyBorder="1" applyAlignment="1">
      <alignment horizontal="justify" vertical="center" wrapText="1"/>
    </xf>
    <xf numFmtId="0" fontId="46" fillId="0" borderId="0" xfId="0" applyFont="1" applyAlignment="1">
      <alignment/>
    </xf>
    <xf numFmtId="0" fontId="46" fillId="0" borderId="12" xfId="0" applyFont="1" applyBorder="1" applyAlignment="1">
      <alignment/>
    </xf>
    <xf numFmtId="0" fontId="0" fillId="0" borderId="0" xfId="0" applyAlignment="1">
      <alignment/>
    </xf>
    <xf numFmtId="0" fontId="46" fillId="0" borderId="10" xfId="0" applyFont="1" applyBorder="1" applyAlignment="1">
      <alignment vertical="center"/>
    </xf>
    <xf numFmtId="0" fontId="0" fillId="0" borderId="10" xfId="0" applyBorder="1" applyAlignment="1">
      <alignment horizontal="center" vertical="center"/>
    </xf>
    <xf numFmtId="0" fontId="45" fillId="0" borderId="0" xfId="0" applyFont="1" applyBorder="1" applyAlignment="1">
      <alignment horizontal="right" vertical="center" wrapText="1"/>
    </xf>
    <xf numFmtId="0" fontId="45" fillId="0" borderId="0" xfId="0" applyFont="1" applyBorder="1" applyAlignment="1">
      <alignment horizontal="justify" vertical="center" wrapText="1"/>
    </xf>
    <xf numFmtId="0" fontId="0" fillId="0" borderId="0" xfId="0" applyBorder="1" applyAlignment="1">
      <alignment horizontal="center"/>
    </xf>
    <xf numFmtId="0" fontId="45" fillId="0" borderId="10" xfId="0" applyFont="1" applyBorder="1" applyAlignment="1">
      <alignment horizontal="center" vertical="center" wrapText="1"/>
    </xf>
    <xf numFmtId="0" fontId="45" fillId="0" borderId="0" xfId="0" applyFont="1" applyAlignment="1">
      <alignment horizontal="center" vertical="center"/>
    </xf>
    <xf numFmtId="0" fontId="45" fillId="0" borderId="0" xfId="0" applyFont="1" applyAlignment="1">
      <alignment vertical="top" wrapText="1"/>
    </xf>
    <xf numFmtId="0" fontId="45" fillId="0" borderId="0" xfId="0" applyFont="1" applyAlignment="1">
      <alignment horizontal="right" vertical="center"/>
    </xf>
    <xf numFmtId="49" fontId="49" fillId="0" borderId="0" xfId="0" applyNumberFormat="1" applyFont="1" applyAlignment="1">
      <alignment horizontal="center"/>
    </xf>
    <xf numFmtId="0" fontId="50" fillId="0" borderId="0" xfId="0" applyFont="1" applyAlignment="1">
      <alignment horizontal="left" vertical="center" wrapText="1"/>
    </xf>
    <xf numFmtId="0" fontId="48" fillId="0" borderId="0" xfId="0" applyFont="1" applyAlignment="1">
      <alignment/>
    </xf>
    <xf numFmtId="0" fontId="49" fillId="0" borderId="0" xfId="0" applyFont="1" applyAlignment="1">
      <alignment horizontal="center"/>
    </xf>
    <xf numFmtId="0" fontId="51" fillId="0" borderId="0" xfId="0" applyFont="1" applyAlignment="1">
      <alignment horizontal="center" vertical="center" wrapText="1"/>
    </xf>
    <xf numFmtId="3" fontId="45" fillId="0" borderId="10" xfId="0" applyNumberFormat="1" applyFont="1" applyBorder="1" applyAlignment="1">
      <alignment horizontal="center" vertical="center" wrapText="1"/>
    </xf>
    <xf numFmtId="3" fontId="45" fillId="0" borderId="10" xfId="0" applyNumberFormat="1" applyFont="1" applyBorder="1" applyAlignment="1">
      <alignment vertical="center" wrapText="1"/>
    </xf>
    <xf numFmtId="49" fontId="48" fillId="0" borderId="0" xfId="0" applyNumberFormat="1" applyFont="1" applyAlignment="1">
      <alignment vertical="center"/>
    </xf>
    <xf numFmtId="0" fontId="45" fillId="0" borderId="10" xfId="0" applyFont="1" applyBorder="1" applyAlignment="1">
      <alignment horizontal="center" vertical="center" wrapText="1"/>
    </xf>
    <xf numFmtId="0" fontId="45" fillId="0" borderId="0" xfId="0" applyFont="1" applyAlignment="1">
      <alignment horizontal="center" vertical="center" wrapText="1"/>
    </xf>
    <xf numFmtId="0" fontId="46" fillId="0" borderId="10" xfId="0" applyFont="1" applyBorder="1" applyAlignment="1">
      <alignment horizontal="center" vertical="center"/>
    </xf>
    <xf numFmtId="0" fontId="48" fillId="0" borderId="0" xfId="0" applyFont="1" applyAlignment="1">
      <alignment horizontal="left" vertical="center"/>
    </xf>
    <xf numFmtId="0" fontId="45" fillId="0" borderId="0" xfId="0" applyFont="1" applyAlignment="1">
      <alignment horizontal="center" vertical="top" wrapText="1"/>
    </xf>
    <xf numFmtId="0" fontId="50" fillId="0" borderId="0" xfId="0" applyFont="1" applyAlignment="1">
      <alignment horizontal="center"/>
    </xf>
    <xf numFmtId="0" fontId="49" fillId="0" borderId="0" xfId="0" applyFont="1" applyAlignment="1">
      <alignment horizontal="center"/>
    </xf>
    <xf numFmtId="0" fontId="46" fillId="0" borderId="10" xfId="0" applyFont="1" applyBorder="1" applyAlignment="1">
      <alignment horizontal="center" wrapText="1"/>
    </xf>
    <xf numFmtId="3" fontId="45" fillId="0" borderId="10" xfId="0" applyNumberFormat="1" applyFont="1" applyBorder="1" applyAlignment="1">
      <alignment horizontal="center" vertical="center" wrapText="1"/>
    </xf>
    <xf numFmtId="0" fontId="2" fillId="0" borderId="0" xfId="0" applyFont="1" applyFill="1" applyAlignment="1">
      <alignment vertical="top" wrapText="1"/>
    </xf>
    <xf numFmtId="3" fontId="46" fillId="0" borderId="10" xfId="0" applyNumberFormat="1" applyFont="1" applyBorder="1" applyAlignment="1">
      <alignment horizontal="center" wrapText="1"/>
    </xf>
    <xf numFmtId="3" fontId="46" fillId="0" borderId="10" xfId="0" applyNumberFormat="1" applyFont="1" applyBorder="1" applyAlignment="1">
      <alignment horizontal="center" vertical="center"/>
    </xf>
    <xf numFmtId="3" fontId="27" fillId="33" borderId="10" xfId="0" applyNumberFormat="1" applyFont="1" applyFill="1" applyBorder="1" applyAlignment="1">
      <alignment horizontal="center" vertical="center"/>
    </xf>
    <xf numFmtId="0" fontId="45" fillId="0" borderId="10" xfId="0" applyFont="1" applyBorder="1" applyAlignment="1">
      <alignment wrapText="1"/>
    </xf>
    <xf numFmtId="3" fontId="0" fillId="0" borderId="10" xfId="0" applyNumberFormat="1" applyBorder="1" applyAlignment="1">
      <alignment/>
    </xf>
    <xf numFmtId="0" fontId="5" fillId="34" borderId="10" xfId="48" applyFont="1" applyFill="1" applyBorder="1" applyAlignment="1">
      <alignment horizontal="center" vertical="center" wrapText="1"/>
      <protection/>
    </xf>
    <xf numFmtId="0" fontId="5" fillId="34" borderId="10" xfId="48" applyFont="1" applyFill="1" applyBorder="1" applyAlignment="1">
      <alignment vertical="center" wrapText="1"/>
      <protection/>
    </xf>
    <xf numFmtId="3" fontId="0" fillId="0" borderId="10" xfId="0" applyNumberFormat="1" applyBorder="1" applyAlignment="1">
      <alignment horizontal="center"/>
    </xf>
    <xf numFmtId="0" fontId="5" fillId="34" borderId="13" xfId="48" applyFont="1" applyFill="1" applyBorder="1" applyAlignment="1">
      <alignment horizontal="center" vertical="center" wrapText="1"/>
      <protection/>
    </xf>
    <xf numFmtId="3" fontId="5" fillId="34" borderId="10" xfId="48" applyNumberFormat="1" applyFont="1" applyFill="1" applyBorder="1" applyAlignment="1">
      <alignment horizontal="center" vertical="center" wrapText="1"/>
      <protection/>
    </xf>
    <xf numFmtId="0" fontId="2" fillId="34" borderId="10" xfId="48" applyFont="1" applyFill="1" applyBorder="1" applyAlignment="1">
      <alignment vertical="center" wrapText="1"/>
      <protection/>
    </xf>
    <xf numFmtId="3" fontId="5" fillId="33" borderId="10" xfId="48" applyNumberFormat="1" applyFont="1" applyFill="1" applyBorder="1" applyAlignment="1">
      <alignment horizontal="center" vertical="center" wrapText="1"/>
      <protection/>
    </xf>
    <xf numFmtId="0" fontId="5" fillId="34" borderId="14" xfId="48" applyFont="1" applyFill="1" applyBorder="1" applyAlignment="1">
      <alignment horizontal="center" vertical="center" wrapText="1"/>
      <protection/>
    </xf>
    <xf numFmtId="0" fontId="6" fillId="0" borderId="10" xfId="48" applyFont="1" applyBorder="1">
      <alignment/>
      <protection/>
    </xf>
    <xf numFmtId="0" fontId="6" fillId="0" borderId="0" xfId="48" applyFont="1" applyAlignment="1">
      <alignment horizontal="center"/>
      <protection/>
    </xf>
    <xf numFmtId="3" fontId="5" fillId="33" borderId="10" xfId="48" applyNumberFormat="1" applyFont="1" applyFill="1" applyBorder="1" applyAlignment="1">
      <alignment horizontal="center" vertical="center" wrapText="1"/>
      <protection/>
    </xf>
    <xf numFmtId="0" fontId="6" fillId="33" borderId="10" xfId="48" applyFont="1" applyFill="1" applyBorder="1">
      <alignment/>
      <protection/>
    </xf>
    <xf numFmtId="0" fontId="6" fillId="33" borderId="10" xfId="48" applyFont="1" applyFill="1" applyBorder="1" applyAlignment="1">
      <alignment horizontal="center"/>
      <protection/>
    </xf>
    <xf numFmtId="0" fontId="5" fillId="33" borderId="10" xfId="48" applyFont="1" applyFill="1" applyBorder="1" applyAlignment="1">
      <alignment vertical="center" wrapText="1"/>
      <protection/>
    </xf>
    <xf numFmtId="3" fontId="5" fillId="33" borderId="14" xfId="48" applyNumberFormat="1" applyFont="1" applyFill="1" applyBorder="1" applyAlignment="1">
      <alignment horizontal="center" vertical="center" wrapText="1"/>
      <protection/>
    </xf>
    <xf numFmtId="0" fontId="6" fillId="33" borderId="14" xfId="48" applyFont="1" applyFill="1" applyBorder="1">
      <alignment/>
      <protection/>
    </xf>
    <xf numFmtId="3" fontId="5" fillId="33" borderId="13" xfId="48" applyNumberFormat="1" applyFont="1" applyFill="1" applyBorder="1" applyAlignment="1">
      <alignment horizontal="center" vertical="center" wrapText="1"/>
      <protection/>
    </xf>
    <xf numFmtId="0" fontId="6" fillId="33" borderId="13" xfId="48" applyFont="1" applyFill="1" applyBorder="1">
      <alignment/>
      <protection/>
    </xf>
    <xf numFmtId="0" fontId="0" fillId="0" borderId="14" xfId="0" applyBorder="1" applyAlignment="1">
      <alignment/>
    </xf>
    <xf numFmtId="0" fontId="6" fillId="33" borderId="13" xfId="48" applyFont="1" applyFill="1" applyBorder="1" applyAlignment="1">
      <alignment horizontal="center"/>
      <protection/>
    </xf>
    <xf numFmtId="49" fontId="45" fillId="0" borderId="10" xfId="0" applyNumberFormat="1" applyFont="1" applyBorder="1" applyAlignment="1">
      <alignment horizontal="center" vertical="center" wrapText="1"/>
    </xf>
    <xf numFmtId="0" fontId="47" fillId="0" borderId="10" xfId="0" applyFont="1" applyBorder="1" applyAlignment="1">
      <alignment/>
    </xf>
    <xf numFmtId="0" fontId="48" fillId="0" borderId="0" xfId="0" applyFont="1" applyAlignment="1">
      <alignment horizontal="left" vertical="center" wrapText="1"/>
    </xf>
    <xf numFmtId="0" fontId="50" fillId="0" borderId="0" xfId="0" applyFont="1" applyAlignment="1">
      <alignment horizontal="left" vertical="center" wrapText="1"/>
    </xf>
    <xf numFmtId="0" fontId="45" fillId="0" borderId="10" xfId="0" applyFont="1" applyBorder="1" applyAlignment="1">
      <alignment horizontal="center" vertical="center" wrapText="1"/>
    </xf>
    <xf numFmtId="49" fontId="49" fillId="0" borderId="0" xfId="0" applyNumberFormat="1" applyFont="1" applyAlignment="1">
      <alignment horizontal="center"/>
    </xf>
    <xf numFmtId="0" fontId="49" fillId="0" borderId="0" xfId="0" applyFont="1" applyAlignment="1">
      <alignment horizontal="center"/>
    </xf>
    <xf numFmtId="3"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8" fillId="0" borderId="0" xfId="0" applyFont="1" applyAlignment="1">
      <alignment horizontal="center" vertical="center" wrapText="1"/>
    </xf>
    <xf numFmtId="0" fontId="45" fillId="0" borderId="0" xfId="0" applyFont="1" applyAlignment="1">
      <alignment horizontal="center" vertical="center" wrapText="1"/>
    </xf>
    <xf numFmtId="3" fontId="45" fillId="0" borderId="10" xfId="0" applyNumberFormat="1" applyFont="1" applyBorder="1" applyAlignment="1">
      <alignment horizontal="center" vertical="center" wrapText="1"/>
    </xf>
    <xf numFmtId="0" fontId="51" fillId="0" borderId="0" xfId="0" applyFont="1" applyAlignment="1">
      <alignment vertical="top" wrapText="1"/>
    </xf>
    <xf numFmtId="0" fontId="50" fillId="0" borderId="0" xfId="0" applyFont="1" applyAlignment="1">
      <alignment/>
    </xf>
    <xf numFmtId="0" fontId="5" fillId="34" borderId="0" xfId="48" applyFont="1" applyFill="1" applyBorder="1" applyAlignment="1">
      <alignment horizontal="center" vertical="center" wrapText="1"/>
      <protection/>
    </xf>
    <xf numFmtId="0" fontId="5" fillId="34" borderId="0" xfId="48" applyFont="1" applyFill="1" applyBorder="1" applyAlignment="1">
      <alignment vertical="center" wrapText="1"/>
      <protection/>
    </xf>
    <xf numFmtId="0" fontId="46" fillId="0" borderId="0" xfId="0" applyFont="1" applyBorder="1" applyAlignment="1">
      <alignment horizontal="center" vertical="center"/>
    </xf>
    <xf numFmtId="3" fontId="45" fillId="0" borderId="10" xfId="0" applyNumberFormat="1" applyFont="1" applyBorder="1" applyAlignment="1">
      <alignment horizontal="center" vertical="center" wrapText="1"/>
    </xf>
    <xf numFmtId="3" fontId="45" fillId="0" borderId="10" xfId="0" applyNumberFormat="1" applyFont="1" applyBorder="1" applyAlignment="1">
      <alignment horizontal="justify" vertical="center" wrapText="1"/>
    </xf>
    <xf numFmtId="0" fontId="50" fillId="0" borderId="0" xfId="0" applyFont="1" applyAlignment="1">
      <alignment horizontal="left"/>
    </xf>
    <xf numFmtId="0" fontId="46" fillId="0" borderId="10" xfId="0" applyFont="1" applyBorder="1" applyAlignment="1">
      <alignment horizontal="center" vertical="center"/>
    </xf>
    <xf numFmtId="3" fontId="46" fillId="0" borderId="10" xfId="0" applyNumberFormat="1" applyFont="1" applyBorder="1" applyAlignment="1">
      <alignment horizontal="center" vertical="center"/>
    </xf>
    <xf numFmtId="3" fontId="45"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horizontal="justify" vertical="center" wrapText="1"/>
    </xf>
    <xf numFmtId="3" fontId="48" fillId="0" borderId="10" xfId="0" applyNumberFormat="1" applyFont="1" applyBorder="1" applyAlignment="1">
      <alignment horizontal="center" vertical="center" wrapText="1"/>
    </xf>
    <xf numFmtId="0" fontId="40" fillId="0" borderId="0" xfId="0" applyFont="1" applyAlignment="1">
      <alignment/>
    </xf>
    <xf numFmtId="0" fontId="46" fillId="0" borderId="10" xfId="0" applyFont="1" applyBorder="1" applyAlignment="1">
      <alignment horizontal="center" vertical="center"/>
    </xf>
    <xf numFmtId="3" fontId="46" fillId="0" borderId="10" xfId="0" applyNumberFormat="1" applyFont="1" applyBorder="1" applyAlignment="1">
      <alignment horizontal="center" vertical="center"/>
    </xf>
    <xf numFmtId="3" fontId="45" fillId="0" borderId="10" xfId="0" applyNumberFormat="1" applyFont="1" applyBorder="1" applyAlignment="1">
      <alignment horizontal="center" vertical="center" wrapText="1"/>
    </xf>
    <xf numFmtId="3" fontId="45" fillId="0" borderId="10" xfId="0" applyNumberFormat="1" applyFont="1" applyBorder="1" applyAlignment="1">
      <alignment horizontal="center" vertical="center" wrapText="1"/>
    </xf>
    <xf numFmtId="0" fontId="46" fillId="0" borderId="14" xfId="0" applyFont="1" applyBorder="1" applyAlignment="1">
      <alignment vertical="center"/>
    </xf>
    <xf numFmtId="0" fontId="45" fillId="0" borderId="0" xfId="0" applyFont="1" applyAlignment="1">
      <alignment horizontal="center" vertical="center" wrapText="1"/>
    </xf>
    <xf numFmtId="0" fontId="46" fillId="0" borderId="10" xfId="0" applyFont="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left" wrapText="1"/>
    </xf>
    <xf numFmtId="0" fontId="48" fillId="0" borderId="0" xfId="0" applyFont="1" applyAlignment="1">
      <alignment horizontal="center" wrapText="1"/>
    </xf>
    <xf numFmtId="0" fontId="49" fillId="0" borderId="0" xfId="0" applyFont="1" applyAlignment="1">
      <alignment horizontal="center" wrapText="1"/>
    </xf>
    <xf numFmtId="0" fontId="45" fillId="0" borderId="10" xfId="0" applyFont="1" applyBorder="1" applyAlignment="1">
      <alignment horizontal="center" vertical="center" wrapText="1"/>
    </xf>
    <xf numFmtId="0" fontId="49" fillId="0" borderId="0" xfId="0" applyFont="1" applyAlignment="1">
      <alignment horizontal="center" vertical="center" wrapText="1"/>
    </xf>
    <xf numFmtId="0" fontId="46" fillId="0" borderId="14" xfId="0" applyFont="1" applyBorder="1" applyAlignment="1">
      <alignment horizontal="left" vertical="center"/>
    </xf>
    <xf numFmtId="0" fontId="46" fillId="0" borderId="15" xfId="0" applyFont="1" applyBorder="1" applyAlignment="1">
      <alignment horizontal="left" vertical="center"/>
    </xf>
    <xf numFmtId="0" fontId="46" fillId="0" borderId="13" xfId="0" applyFont="1" applyBorder="1" applyAlignment="1">
      <alignment horizontal="left"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3" xfId="0" applyFont="1" applyBorder="1" applyAlignment="1">
      <alignment horizontal="center" vertical="center"/>
    </xf>
    <xf numFmtId="0" fontId="46" fillId="0" borderId="10" xfId="0" applyFont="1" applyBorder="1" applyAlignment="1">
      <alignment horizontal="left" vertical="center" wrapText="1"/>
    </xf>
    <xf numFmtId="0" fontId="46" fillId="0" borderId="10" xfId="0" applyFont="1" applyBorder="1" applyAlignment="1">
      <alignment horizontal="center" vertical="center"/>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6" fillId="0" borderId="13" xfId="0" applyFont="1" applyBorder="1" applyAlignment="1">
      <alignment horizontal="left" vertical="center" wrapText="1"/>
    </xf>
    <xf numFmtId="0" fontId="52" fillId="0" borderId="0" xfId="0" applyFont="1" applyAlignment="1">
      <alignment horizontal="left" wrapText="1"/>
    </xf>
    <xf numFmtId="0" fontId="49" fillId="0" borderId="0" xfId="0" applyFont="1" applyAlignment="1">
      <alignment horizontal="left"/>
    </xf>
    <xf numFmtId="49" fontId="49" fillId="0" borderId="0" xfId="0" applyNumberFormat="1" applyFont="1" applyAlignment="1">
      <alignment horizontal="center"/>
    </xf>
    <xf numFmtId="49" fontId="48" fillId="0" borderId="0" xfId="0" applyNumberFormat="1" applyFont="1" applyAlignment="1">
      <alignment horizontal="center"/>
    </xf>
    <xf numFmtId="0" fontId="45" fillId="0" borderId="0" xfId="0" applyFont="1" applyAlignment="1">
      <alignment horizontal="center" vertical="top"/>
    </xf>
    <xf numFmtId="0" fontId="45" fillId="0" borderId="0" xfId="0" applyFont="1" applyAlignment="1">
      <alignment horizontal="center" vertical="top" wrapText="1"/>
    </xf>
    <xf numFmtId="0" fontId="48" fillId="0" borderId="0" xfId="0" applyFont="1" applyAlignment="1">
      <alignment horizontal="left" vertical="center"/>
    </xf>
    <xf numFmtId="0" fontId="50" fillId="0" borderId="0" xfId="0" applyFont="1" applyAlignment="1">
      <alignment horizontal="left" vertical="center" wrapText="1"/>
    </xf>
    <xf numFmtId="0" fontId="45" fillId="0" borderId="0" xfId="0" applyFont="1" applyAlignment="1">
      <alignment horizontal="left" vertical="center" wrapText="1"/>
    </xf>
    <xf numFmtId="0" fontId="53" fillId="0" borderId="0" xfId="0" applyFont="1" applyAlignment="1">
      <alignment horizontal="center" vertical="center"/>
    </xf>
    <xf numFmtId="0" fontId="51" fillId="0" borderId="0" xfId="0" applyFont="1" applyAlignment="1">
      <alignment horizontal="center" vertical="top" wrapText="1"/>
    </xf>
    <xf numFmtId="0" fontId="48" fillId="0" borderId="0" xfId="0" applyFont="1" applyAlignment="1">
      <alignment horizontal="center"/>
    </xf>
    <xf numFmtId="0" fontId="50" fillId="0" borderId="0" xfId="0" applyFont="1" applyAlignment="1">
      <alignment horizontal="center"/>
    </xf>
    <xf numFmtId="0" fontId="49" fillId="0" borderId="0" xfId="0" applyFont="1" applyAlignment="1">
      <alignment horizontal="center"/>
    </xf>
    <xf numFmtId="0" fontId="48" fillId="0" borderId="0" xfId="0" applyFont="1" applyAlignment="1">
      <alignment horizontal="left"/>
    </xf>
    <xf numFmtId="0" fontId="51" fillId="0" borderId="0" xfId="0" applyFont="1" applyAlignment="1">
      <alignment horizontal="center" vertical="top"/>
    </xf>
    <xf numFmtId="0" fontId="4" fillId="0" borderId="0" xfId="0" applyFont="1" applyFill="1" applyAlignment="1">
      <alignment horizontal="left" vertical="top" wrapText="1"/>
    </xf>
    <xf numFmtId="0" fontId="54" fillId="0" borderId="0" xfId="0" applyFont="1" applyAlignment="1">
      <alignment horizontal="left" vertical="center" wrapText="1"/>
    </xf>
    <xf numFmtId="0" fontId="0" fillId="0" borderId="10" xfId="0" applyBorder="1" applyAlignment="1">
      <alignment horizontal="center"/>
    </xf>
    <xf numFmtId="3" fontId="46" fillId="0" borderId="10" xfId="0" applyNumberFormat="1" applyFont="1" applyBorder="1" applyAlignment="1">
      <alignment horizontal="center" vertical="center"/>
    </xf>
    <xf numFmtId="0" fontId="46" fillId="0" borderId="14" xfId="0" applyFont="1" applyBorder="1" applyAlignment="1">
      <alignment horizontal="center" wrapText="1"/>
    </xf>
    <xf numFmtId="0" fontId="46" fillId="0" borderId="15" xfId="0" applyFont="1" applyBorder="1" applyAlignment="1">
      <alignment horizontal="center" wrapText="1"/>
    </xf>
    <xf numFmtId="0" fontId="46" fillId="0" borderId="13" xfId="0" applyFont="1" applyBorder="1" applyAlignment="1">
      <alignment horizontal="center" wrapText="1"/>
    </xf>
    <xf numFmtId="3" fontId="0" fillId="0" borderId="10" xfId="0" applyNumberFormat="1" applyBorder="1" applyAlignment="1">
      <alignment horizontal="center"/>
    </xf>
    <xf numFmtId="3" fontId="0" fillId="0" borderId="10" xfId="0" applyNumberFormat="1" applyBorder="1" applyAlignment="1">
      <alignment horizontal="center" vertical="center"/>
    </xf>
    <xf numFmtId="0" fontId="46" fillId="0" borderId="10" xfId="0" applyFont="1" applyBorder="1" applyAlignment="1">
      <alignment horizontal="center" wrapText="1"/>
    </xf>
    <xf numFmtId="3" fontId="46" fillId="0" borderId="10" xfId="0" applyNumberFormat="1" applyFont="1" applyBorder="1" applyAlignment="1">
      <alignment horizontal="center" wrapText="1"/>
    </xf>
    <xf numFmtId="3" fontId="46" fillId="0" borderId="14" xfId="0" applyNumberFormat="1" applyFont="1" applyBorder="1" applyAlignment="1">
      <alignment horizontal="center" vertical="center"/>
    </xf>
    <xf numFmtId="3" fontId="46" fillId="0" borderId="13" xfId="0" applyNumberFormat="1" applyFont="1" applyBorder="1" applyAlignment="1">
      <alignment horizontal="center" vertical="center"/>
    </xf>
    <xf numFmtId="3" fontId="5" fillId="33" borderId="14" xfId="48" applyNumberFormat="1" applyFont="1" applyFill="1" applyBorder="1" applyAlignment="1">
      <alignment horizontal="center" vertical="center" wrapText="1"/>
      <protection/>
    </xf>
    <xf numFmtId="3" fontId="5" fillId="33" borderId="13" xfId="48" applyNumberFormat="1" applyFont="1" applyFill="1" applyBorder="1" applyAlignment="1">
      <alignment horizontal="center" vertical="center" wrapText="1"/>
      <protection/>
    </xf>
    <xf numFmtId="0" fontId="45" fillId="0" borderId="11"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7" xfId="0" applyFont="1" applyBorder="1" applyAlignment="1">
      <alignment horizontal="center" vertical="center" wrapText="1"/>
    </xf>
    <xf numFmtId="3" fontId="45" fillId="0" borderId="10" xfId="0" applyNumberFormat="1" applyFont="1" applyBorder="1" applyAlignment="1">
      <alignment horizontal="center" vertical="center" wrapText="1"/>
    </xf>
    <xf numFmtId="49" fontId="48" fillId="0" borderId="0" xfId="0" applyNumberFormat="1" applyFont="1" applyAlignment="1">
      <alignment horizontal="left" vertical="center" wrapText="1"/>
    </xf>
    <xf numFmtId="49" fontId="48" fillId="0" borderId="0" xfId="0" applyNumberFormat="1" applyFont="1" applyAlignment="1">
      <alignment horizontal="lef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45" fillId="0" borderId="19"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1" xfId="0" applyFont="1" applyBorder="1" applyAlignment="1">
      <alignment horizontal="center" vertical="center" wrapText="1"/>
    </xf>
    <xf numFmtId="0" fontId="0" fillId="0" borderId="17" xfId="0" applyBorder="1" applyAlignment="1">
      <alignment horizontal="center" vertical="center"/>
    </xf>
    <xf numFmtId="0" fontId="46" fillId="0" borderId="10" xfId="0" applyFont="1" applyBorder="1" applyAlignment="1">
      <alignment horizontal="center"/>
    </xf>
    <xf numFmtId="3" fontId="45" fillId="0" borderId="14" xfId="0" applyNumberFormat="1" applyFont="1" applyBorder="1" applyAlignment="1">
      <alignment horizontal="center" vertical="center" wrapText="1"/>
    </xf>
    <xf numFmtId="3" fontId="45" fillId="0" borderId="13"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3" xfId="0" applyFont="1" applyBorder="1" applyAlignment="1">
      <alignment horizontal="center" vertical="center" wrapText="1"/>
    </xf>
    <xf numFmtId="0" fontId="5" fillId="34" borderId="14" xfId="48" applyFont="1" applyFill="1" applyBorder="1" applyAlignment="1">
      <alignment horizontal="center" vertical="center" wrapText="1"/>
      <protection/>
    </xf>
    <xf numFmtId="0" fontId="5" fillId="34" borderId="13" xfId="48" applyFont="1" applyFill="1" applyBorder="1" applyAlignment="1">
      <alignment horizontal="center" vertical="center" wrapText="1"/>
      <protection/>
    </xf>
    <xf numFmtId="0" fontId="54" fillId="0" borderId="10" xfId="0" applyFont="1" applyBorder="1" applyAlignment="1">
      <alignment horizontal="center" vertical="center" wrapText="1"/>
    </xf>
    <xf numFmtId="0" fontId="5" fillId="34" borderId="11" xfId="48" applyFont="1" applyFill="1" applyBorder="1" applyAlignment="1">
      <alignment horizontal="center" vertical="center" wrapText="1"/>
      <protection/>
    </xf>
    <xf numFmtId="0" fontId="5" fillId="34" borderId="16" xfId="48" applyFont="1" applyFill="1" applyBorder="1" applyAlignment="1">
      <alignment horizontal="center" vertical="center" wrapText="1"/>
      <protection/>
    </xf>
    <xf numFmtId="0" fontId="5" fillId="34" borderId="17" xfId="48" applyFont="1" applyFill="1" applyBorder="1" applyAlignment="1">
      <alignment horizontal="center" vertical="center" wrapText="1"/>
      <protection/>
    </xf>
    <xf numFmtId="3"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0" fillId="0" borderId="0" xfId="0" applyAlignment="1">
      <alignment horizontal="left"/>
    </xf>
    <xf numFmtId="0" fontId="48" fillId="0" borderId="0" xfId="0" applyFont="1" applyAlignment="1">
      <alignment horizontal="center"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Зв'язана клітинка" xfId="49"/>
    <cellStyle name="Контрольна клітинка" xfId="50"/>
    <cellStyle name="Назва" xfId="51"/>
    <cellStyle name="Нейтральний" xfId="52"/>
    <cellStyle name="Обчислення"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J65"/>
  <sheetViews>
    <sheetView tabSelected="1" view="pageBreakPreview" zoomScaleSheetLayoutView="100" zoomScalePageLayoutView="0" workbookViewId="0" topLeftCell="A1">
      <selection activeCell="E30" sqref="E30"/>
    </sheetView>
  </sheetViews>
  <sheetFormatPr defaultColWidth="9.140625" defaultRowHeight="15"/>
  <cols>
    <col min="1" max="1" width="17.28125" style="0" customWidth="1"/>
    <col min="2" max="2" width="19.8515625" style="0" customWidth="1"/>
    <col min="3" max="3" width="17.140625" style="0" customWidth="1"/>
    <col min="4" max="4" width="38.8515625" style="0" customWidth="1"/>
    <col min="5" max="5" width="16.421875" style="0" customWidth="1"/>
    <col min="6" max="6" width="17.28125" style="0" customWidth="1"/>
    <col min="7" max="7" width="16.57421875" style="0" customWidth="1"/>
    <col min="8" max="8" width="16.7109375" style="0" customWidth="1"/>
    <col min="9" max="9" width="16.00390625" style="0" customWidth="1"/>
    <col min="10" max="10" width="15.28125" style="0" customWidth="1"/>
  </cols>
  <sheetData>
    <row r="1" spans="2:9" ht="15.75" customHeight="1">
      <c r="B1" s="4"/>
      <c r="C1" s="4"/>
      <c r="D1" s="4"/>
      <c r="E1" s="4"/>
      <c r="F1" s="4"/>
      <c r="G1" s="139" t="s">
        <v>0</v>
      </c>
      <c r="H1" s="139"/>
      <c r="I1" s="139"/>
    </row>
    <row r="2" spans="2:9" ht="15.75" customHeight="1">
      <c r="B2" s="4"/>
      <c r="C2" s="4"/>
      <c r="D2" s="4"/>
      <c r="E2" s="4"/>
      <c r="F2" s="4"/>
      <c r="G2" s="139" t="s">
        <v>1</v>
      </c>
      <c r="H2" s="139"/>
      <c r="I2" s="139"/>
    </row>
    <row r="3" spans="2:9" ht="15.75" customHeight="1">
      <c r="B3" s="4"/>
      <c r="C3" s="4"/>
      <c r="D3" s="4"/>
      <c r="E3" s="4"/>
      <c r="F3" s="4"/>
      <c r="G3" s="139" t="s">
        <v>2</v>
      </c>
      <c r="H3" s="139"/>
      <c r="I3" s="139"/>
    </row>
    <row r="4" spans="1:9" ht="15.75">
      <c r="A4" s="1"/>
      <c r="B4" s="4"/>
      <c r="C4" s="4"/>
      <c r="D4" s="4"/>
      <c r="E4" s="4"/>
      <c r="F4" s="4"/>
      <c r="G4" s="139" t="s">
        <v>9</v>
      </c>
      <c r="H4" s="139"/>
      <c r="I4" s="139"/>
    </row>
    <row r="5" spans="1:9" ht="15.75">
      <c r="A5" s="4"/>
      <c r="B5" s="4"/>
      <c r="C5" s="4"/>
      <c r="D5" s="4"/>
      <c r="E5" s="4"/>
      <c r="F5" s="4"/>
      <c r="G5" s="139" t="s">
        <v>148</v>
      </c>
      <c r="H5" s="139"/>
      <c r="I5" s="139"/>
    </row>
    <row r="6" spans="1:9" ht="15.75">
      <c r="A6" s="4"/>
      <c r="B6" s="4"/>
      <c r="C6" s="4"/>
      <c r="D6" s="4"/>
      <c r="E6" s="4"/>
      <c r="F6" s="4"/>
      <c r="G6" s="4"/>
      <c r="H6" s="4"/>
      <c r="I6" s="4"/>
    </row>
    <row r="7" spans="1:9" ht="18.75">
      <c r="A7" s="140" t="s">
        <v>147</v>
      </c>
      <c r="B7" s="140"/>
      <c r="C7" s="140"/>
      <c r="D7" s="140"/>
      <c r="E7" s="140"/>
      <c r="F7" s="140"/>
      <c r="G7" s="140"/>
      <c r="H7" s="140"/>
      <c r="I7" s="140"/>
    </row>
    <row r="8" spans="1:9" ht="12" customHeight="1">
      <c r="A8" s="4"/>
      <c r="B8" s="4"/>
      <c r="C8" s="4"/>
      <c r="D8" s="4"/>
      <c r="E8" s="4"/>
      <c r="F8" s="4"/>
      <c r="G8" s="4"/>
      <c r="H8" s="4"/>
      <c r="I8" s="4"/>
    </row>
    <row r="9" spans="1:9" ht="9.75" customHeight="1">
      <c r="A9" s="4"/>
      <c r="B9" s="4"/>
      <c r="C9" s="4"/>
      <c r="D9" s="4"/>
      <c r="E9" s="4"/>
      <c r="F9" s="4"/>
      <c r="G9" s="4"/>
      <c r="H9" s="4"/>
      <c r="I9" s="4"/>
    </row>
    <row r="10" spans="1:9" ht="25.5" customHeight="1">
      <c r="A10" s="132" t="s">
        <v>167</v>
      </c>
      <c r="B10" s="132"/>
      <c r="C10" s="132"/>
      <c r="D10" s="132"/>
      <c r="E10" s="132"/>
      <c r="F10" s="133" t="s">
        <v>168</v>
      </c>
      <c r="G10" s="134"/>
      <c r="H10" s="51">
        <v>39816211</v>
      </c>
      <c r="I10" s="50">
        <v>22201100000</v>
      </c>
    </row>
    <row r="11" spans="1:9" ht="48.75" customHeight="1">
      <c r="A11" s="135" t="s">
        <v>18</v>
      </c>
      <c r="B11" s="135"/>
      <c r="C11" s="135"/>
      <c r="D11" s="135"/>
      <c r="E11" s="135"/>
      <c r="F11" s="136" t="s">
        <v>151</v>
      </c>
      <c r="G11" s="136"/>
      <c r="H11" s="49" t="s">
        <v>149</v>
      </c>
      <c r="I11" s="49" t="s">
        <v>150</v>
      </c>
    </row>
    <row r="12" spans="1:9" ht="15.75" customHeight="1">
      <c r="A12" s="4"/>
      <c r="B12" s="4"/>
      <c r="C12" s="4"/>
      <c r="D12" s="4"/>
      <c r="E12" s="4"/>
      <c r="F12" s="12"/>
      <c r="G12" s="12"/>
      <c r="H12" s="12"/>
      <c r="I12" s="12"/>
    </row>
    <row r="13" spans="1:9" ht="15.75">
      <c r="A13" s="137" t="s">
        <v>169</v>
      </c>
      <c r="B13" s="137"/>
      <c r="C13" s="137"/>
      <c r="D13" s="137"/>
      <c r="E13" s="137"/>
      <c r="F13" s="137"/>
      <c r="G13" s="137"/>
      <c r="H13" s="137"/>
      <c r="I13" s="137"/>
    </row>
    <row r="14" spans="1:9" ht="6" customHeight="1">
      <c r="A14" s="4"/>
      <c r="B14" s="4"/>
      <c r="C14" s="4"/>
      <c r="D14" s="4"/>
      <c r="E14" s="4"/>
      <c r="F14" s="4"/>
      <c r="G14" s="4"/>
      <c r="H14" s="4"/>
      <c r="I14" s="4"/>
    </row>
    <row r="15" spans="1:9" ht="52.5" customHeight="1">
      <c r="A15" s="138" t="s">
        <v>170</v>
      </c>
      <c r="B15" s="114"/>
      <c r="C15" s="114"/>
      <c r="D15" s="114"/>
      <c r="E15" s="114"/>
      <c r="F15" s="114"/>
      <c r="G15" s="114"/>
      <c r="H15" s="114"/>
      <c r="I15" s="114"/>
    </row>
    <row r="16" spans="1:9" ht="52.5" customHeight="1">
      <c r="A16" s="83"/>
      <c r="B16" s="82"/>
      <c r="C16" s="82"/>
      <c r="D16" s="82"/>
      <c r="E16" s="82"/>
      <c r="F16" s="82"/>
      <c r="G16" s="82"/>
      <c r="H16" s="82"/>
      <c r="I16" s="82"/>
    </row>
    <row r="17" spans="1:9" ht="15.75">
      <c r="A17" s="4"/>
      <c r="B17" s="4"/>
      <c r="C17" s="4"/>
      <c r="D17" s="4"/>
      <c r="E17" s="4"/>
      <c r="F17" s="4"/>
      <c r="G17" s="4"/>
      <c r="H17" s="4"/>
      <c r="I17" s="4"/>
    </row>
    <row r="18" spans="1:10" ht="15.75">
      <c r="A18" s="131" t="s">
        <v>153</v>
      </c>
      <c r="B18" s="131"/>
      <c r="C18" s="131"/>
      <c r="D18" s="131"/>
      <c r="E18" s="131"/>
      <c r="F18" s="131"/>
      <c r="G18" s="131"/>
      <c r="H18" s="131"/>
      <c r="I18" s="131"/>
      <c r="J18" s="131"/>
    </row>
    <row r="19" spans="1:9" ht="15.75">
      <c r="A19" s="4"/>
      <c r="B19" s="4"/>
      <c r="C19" s="4"/>
      <c r="D19" s="4"/>
      <c r="E19" s="4"/>
      <c r="F19" s="4"/>
      <c r="G19" s="4"/>
      <c r="H19" s="4"/>
      <c r="I19" s="4"/>
    </row>
    <row r="20" spans="1:9" ht="15.75" customHeight="1">
      <c r="A20" s="127" t="s">
        <v>154</v>
      </c>
      <c r="B20" s="127"/>
      <c r="C20" s="127"/>
      <c r="D20" s="127" t="s">
        <v>39</v>
      </c>
      <c r="E20" s="118" t="s">
        <v>95</v>
      </c>
      <c r="F20" s="118" t="s">
        <v>96</v>
      </c>
      <c r="G20" s="118" t="s">
        <v>97</v>
      </c>
      <c r="H20" s="118" t="s">
        <v>15</v>
      </c>
      <c r="I20" s="118" t="s">
        <v>98</v>
      </c>
    </row>
    <row r="21" spans="1:9" ht="24" customHeight="1">
      <c r="A21" s="127"/>
      <c r="B21" s="127"/>
      <c r="C21" s="127"/>
      <c r="D21" s="127"/>
      <c r="E21" s="118"/>
      <c r="F21" s="118"/>
      <c r="G21" s="118"/>
      <c r="H21" s="118"/>
      <c r="I21" s="118"/>
    </row>
    <row r="22" spans="1:9" ht="15.75" customHeight="1">
      <c r="A22" s="127">
        <v>1</v>
      </c>
      <c r="B22" s="127"/>
      <c r="C22" s="127"/>
      <c r="D22" s="47">
        <v>2</v>
      </c>
      <c r="E22" s="45">
        <v>3</v>
      </c>
      <c r="F22" s="45">
        <v>4</v>
      </c>
      <c r="G22" s="45">
        <v>5</v>
      </c>
      <c r="H22" s="45">
        <v>6</v>
      </c>
      <c r="I22" s="45">
        <v>7</v>
      </c>
    </row>
    <row r="23" spans="1:9" ht="15.75" customHeight="1">
      <c r="A23" s="123" t="s">
        <v>155</v>
      </c>
      <c r="B23" s="124"/>
      <c r="C23" s="124"/>
      <c r="D23" s="124"/>
      <c r="E23" s="124"/>
      <c r="F23" s="124"/>
      <c r="G23" s="124"/>
      <c r="H23" s="124"/>
      <c r="I23" s="125"/>
    </row>
    <row r="24" spans="1:9" ht="48.75" customHeight="1">
      <c r="A24" s="128" t="s">
        <v>185</v>
      </c>
      <c r="B24" s="129"/>
      <c r="C24" s="130"/>
      <c r="D24" s="28" t="s">
        <v>214</v>
      </c>
      <c r="E24" s="53">
        <f>E38+E49</f>
        <v>1606956</v>
      </c>
      <c r="F24" s="53">
        <f>F38+F49</f>
        <v>5264349</v>
      </c>
      <c r="G24" s="53">
        <f>G38</f>
        <v>2580000</v>
      </c>
      <c r="H24" s="53">
        <f>H38</f>
        <v>2786400</v>
      </c>
      <c r="I24" s="53">
        <f>I38+I49</f>
        <v>3001400</v>
      </c>
    </row>
    <row r="25" spans="1:9" ht="15.75" customHeight="1">
      <c r="A25" s="123" t="s">
        <v>166</v>
      </c>
      <c r="B25" s="124"/>
      <c r="C25" s="124"/>
      <c r="D25" s="124"/>
      <c r="E25" s="124"/>
      <c r="F25" s="124"/>
      <c r="G25" s="124"/>
      <c r="H25" s="124"/>
      <c r="I25" s="125"/>
    </row>
    <row r="26" spans="1:9" ht="42.75" customHeight="1">
      <c r="A26" s="128" t="s">
        <v>215</v>
      </c>
      <c r="B26" s="129"/>
      <c r="C26" s="130"/>
      <c r="D26" s="28" t="s">
        <v>214</v>
      </c>
      <c r="E26" s="53">
        <f>E39+E50</f>
        <v>475000</v>
      </c>
      <c r="F26" s="53">
        <f>F39+F50</f>
        <v>320000</v>
      </c>
      <c r="G26" s="53">
        <f>G39</f>
        <v>420000</v>
      </c>
      <c r="H26" s="53">
        <f>H39</f>
        <v>453600</v>
      </c>
      <c r="I26" s="53">
        <f>I39</f>
        <v>488600</v>
      </c>
    </row>
    <row r="27" spans="1:9" ht="15.75">
      <c r="A27" s="123" t="s">
        <v>216</v>
      </c>
      <c r="B27" s="124"/>
      <c r="C27" s="124"/>
      <c r="D27" s="124"/>
      <c r="E27" s="124"/>
      <c r="F27" s="124"/>
      <c r="G27" s="124"/>
      <c r="H27" s="124"/>
      <c r="I27" s="125"/>
    </row>
    <row r="28" spans="1:9" ht="30" customHeight="1">
      <c r="A28" s="120" t="s">
        <v>217</v>
      </c>
      <c r="B28" s="121"/>
      <c r="C28" s="122"/>
      <c r="D28" s="28" t="s">
        <v>214</v>
      </c>
      <c r="E28" s="53">
        <f>E40+E51</f>
        <v>2738979</v>
      </c>
      <c r="F28" s="53">
        <f>F40+F51</f>
        <v>2670196</v>
      </c>
      <c r="G28" s="53"/>
      <c r="H28" s="53"/>
      <c r="I28" s="53">
        <f>I40+I51</f>
        <v>0</v>
      </c>
    </row>
    <row r="29" spans="1:9" ht="15.75">
      <c r="A29" s="123" t="s">
        <v>218</v>
      </c>
      <c r="B29" s="124"/>
      <c r="C29" s="124"/>
      <c r="D29" s="124"/>
      <c r="E29" s="124"/>
      <c r="F29" s="124"/>
      <c r="G29" s="124"/>
      <c r="H29" s="124"/>
      <c r="I29" s="125"/>
    </row>
    <row r="30" spans="1:9" ht="43.5" customHeight="1">
      <c r="A30" s="126" t="s">
        <v>219</v>
      </c>
      <c r="B30" s="126"/>
      <c r="C30" s="126"/>
      <c r="D30" s="28" t="s">
        <v>214</v>
      </c>
      <c r="E30" s="97">
        <f>E41+E52</f>
        <v>1294000</v>
      </c>
      <c r="F30" s="97">
        <v>3300000</v>
      </c>
      <c r="G30" s="97"/>
      <c r="H30" s="97"/>
      <c r="I30" s="97">
        <f>I41+I52</f>
        <v>0</v>
      </c>
    </row>
    <row r="31" spans="1:9" ht="15.75">
      <c r="A31" s="113" t="s">
        <v>235</v>
      </c>
      <c r="B31" s="113"/>
      <c r="C31" s="113"/>
      <c r="D31" s="113"/>
      <c r="E31" s="97">
        <f>E24+E26+E28+E30</f>
        <v>6114935</v>
      </c>
      <c r="F31" s="97">
        <f>F24+F26+F28+F30</f>
        <v>11554545</v>
      </c>
      <c r="G31" s="97">
        <f>G24+G26+G28+G30</f>
        <v>3000000</v>
      </c>
      <c r="H31" s="97">
        <f>H24+H26+H28+H30</f>
        <v>3240000</v>
      </c>
      <c r="I31" s="97">
        <f>I30+I28+I26+I24</f>
        <v>3490000</v>
      </c>
    </row>
    <row r="32" spans="1:9" ht="15.75">
      <c r="A32" s="4"/>
      <c r="B32" s="4"/>
      <c r="C32" s="4"/>
      <c r="D32" s="4"/>
      <c r="E32" s="4"/>
      <c r="F32" s="4"/>
      <c r="G32" s="4"/>
      <c r="H32" s="4"/>
      <c r="I32" s="4"/>
    </row>
    <row r="33" spans="1:10" ht="15.75">
      <c r="A33" s="114" t="s">
        <v>156</v>
      </c>
      <c r="B33" s="114"/>
      <c r="C33" s="114"/>
      <c r="D33" s="114"/>
      <c r="E33" s="114"/>
      <c r="F33" s="114"/>
      <c r="G33" s="114"/>
      <c r="H33" s="114"/>
      <c r="I33" s="114"/>
      <c r="J33" s="114"/>
    </row>
    <row r="34" spans="2:10" ht="15.75">
      <c r="B34" s="4"/>
      <c r="C34" s="4"/>
      <c r="D34" s="4"/>
      <c r="E34" s="4"/>
      <c r="F34" s="4"/>
      <c r="G34" s="4"/>
      <c r="H34" s="4"/>
      <c r="J34" s="36" t="s">
        <v>17</v>
      </c>
    </row>
    <row r="35" spans="1:10" ht="31.5" customHeight="1">
      <c r="A35" s="118" t="s">
        <v>158</v>
      </c>
      <c r="B35" s="118" t="s">
        <v>159</v>
      </c>
      <c r="C35" s="118" t="s">
        <v>13</v>
      </c>
      <c r="D35" s="118" t="s">
        <v>160</v>
      </c>
      <c r="E35" s="118" t="s">
        <v>95</v>
      </c>
      <c r="F35" s="118" t="s">
        <v>96</v>
      </c>
      <c r="G35" s="118" t="s">
        <v>97</v>
      </c>
      <c r="H35" s="118" t="s">
        <v>15</v>
      </c>
      <c r="I35" s="118" t="s">
        <v>98</v>
      </c>
      <c r="J35" s="118" t="s">
        <v>152</v>
      </c>
    </row>
    <row r="36" spans="1:10" ht="81.75" customHeight="1">
      <c r="A36" s="118"/>
      <c r="B36" s="118"/>
      <c r="C36" s="118"/>
      <c r="D36" s="118"/>
      <c r="E36" s="118"/>
      <c r="F36" s="118"/>
      <c r="G36" s="118"/>
      <c r="H36" s="118"/>
      <c r="I36" s="118"/>
      <c r="J36" s="118"/>
    </row>
    <row r="37" spans="1:10" ht="15.75">
      <c r="A37" s="45">
        <v>1</v>
      </c>
      <c r="B37" s="45">
        <v>2</v>
      </c>
      <c r="C37" s="45">
        <v>3</v>
      </c>
      <c r="D37" s="45">
        <v>4</v>
      </c>
      <c r="E37" s="45">
        <v>5</v>
      </c>
      <c r="F37" s="45">
        <v>6</v>
      </c>
      <c r="G37" s="45">
        <v>7</v>
      </c>
      <c r="H37" s="45">
        <v>8</v>
      </c>
      <c r="I37" s="45">
        <v>9</v>
      </c>
      <c r="J37" s="45">
        <v>10</v>
      </c>
    </row>
    <row r="38" spans="1:10" ht="47.25">
      <c r="A38" s="45">
        <v>2717610</v>
      </c>
      <c r="B38" s="45">
        <v>7610</v>
      </c>
      <c r="C38" s="80" t="s">
        <v>187</v>
      </c>
      <c r="D38" s="45" t="s">
        <v>220</v>
      </c>
      <c r="E38" s="53">
        <v>1606956</v>
      </c>
      <c r="F38" s="53">
        <v>4394349</v>
      </c>
      <c r="G38" s="53">
        <v>2580000</v>
      </c>
      <c r="H38" s="53">
        <v>2786400</v>
      </c>
      <c r="I38" s="53">
        <v>3001400</v>
      </c>
      <c r="J38" s="53">
        <v>1</v>
      </c>
    </row>
    <row r="39" spans="1:10" ht="47.25">
      <c r="A39" s="45">
        <v>2717630</v>
      </c>
      <c r="B39" s="45">
        <v>7630</v>
      </c>
      <c r="C39" s="80" t="s">
        <v>176</v>
      </c>
      <c r="D39" s="45" t="s">
        <v>221</v>
      </c>
      <c r="E39" s="53">
        <v>455000</v>
      </c>
      <c r="F39" s="53">
        <v>320000</v>
      </c>
      <c r="G39" s="53">
        <v>420000</v>
      </c>
      <c r="H39" s="53">
        <v>453600</v>
      </c>
      <c r="I39" s="53">
        <v>488600</v>
      </c>
      <c r="J39" s="53">
        <v>2</v>
      </c>
    </row>
    <row r="40" spans="1:10" ht="47.25">
      <c r="A40" s="45">
        <v>2717693</v>
      </c>
      <c r="B40" s="45">
        <v>7693</v>
      </c>
      <c r="C40" s="80" t="s">
        <v>222</v>
      </c>
      <c r="D40" s="45" t="s">
        <v>223</v>
      </c>
      <c r="E40" s="53">
        <v>2144881</v>
      </c>
      <c r="F40" s="53">
        <v>2486081</v>
      </c>
      <c r="G40" s="53"/>
      <c r="H40" s="53"/>
      <c r="I40" s="53"/>
      <c r="J40" s="53">
        <v>3</v>
      </c>
    </row>
    <row r="41" spans="1:10" ht="47.25">
      <c r="A41" s="45">
        <v>2717370</v>
      </c>
      <c r="B41" s="45">
        <v>7370</v>
      </c>
      <c r="C41" s="80" t="s">
        <v>222</v>
      </c>
      <c r="D41" s="45" t="s">
        <v>219</v>
      </c>
      <c r="E41" s="53"/>
      <c r="F41" s="53"/>
      <c r="G41" s="53"/>
      <c r="H41" s="53"/>
      <c r="I41" s="53"/>
      <c r="J41" s="53">
        <v>4</v>
      </c>
    </row>
    <row r="42" spans="1:10" ht="15.75">
      <c r="A42" s="45"/>
      <c r="B42" s="45" t="s">
        <v>14</v>
      </c>
      <c r="C42" s="45"/>
      <c r="D42" s="45"/>
      <c r="E42" s="53">
        <f>E38+E39+E40+E41</f>
        <v>4206837</v>
      </c>
      <c r="F42" s="53">
        <f>F38+F39+F40+F41</f>
        <v>7200430</v>
      </c>
      <c r="G42" s="53">
        <f>G38+G39+G40+G41</f>
        <v>3000000</v>
      </c>
      <c r="H42" s="53">
        <f>H38+H39+H40+H41</f>
        <v>3240000</v>
      </c>
      <c r="I42" s="53">
        <f>I38+I39+I40+I41</f>
        <v>3490000</v>
      </c>
      <c r="J42" s="53"/>
    </row>
    <row r="43" spans="1:9" ht="15.75">
      <c r="A43" s="4"/>
      <c r="B43" s="4"/>
      <c r="C43" s="4"/>
      <c r="D43" s="4"/>
      <c r="E43" s="4"/>
      <c r="F43" s="4"/>
      <c r="G43" s="4"/>
      <c r="H43" s="4"/>
      <c r="I43" s="4"/>
    </row>
    <row r="44" spans="1:10" ht="15.75">
      <c r="A44" s="114" t="s">
        <v>157</v>
      </c>
      <c r="B44" s="114"/>
      <c r="C44" s="114"/>
      <c r="D44" s="114"/>
      <c r="E44" s="114"/>
      <c r="F44" s="114"/>
      <c r="G44" s="114"/>
      <c r="H44" s="114"/>
      <c r="I44" s="114"/>
      <c r="J44" s="114"/>
    </row>
    <row r="45" spans="1:10" ht="15.75">
      <c r="A45" s="4"/>
      <c r="B45" s="4"/>
      <c r="C45" s="4"/>
      <c r="D45" s="4"/>
      <c r="E45" s="4"/>
      <c r="F45" s="4"/>
      <c r="G45" s="4"/>
      <c r="H45" s="4"/>
      <c r="J45" s="36" t="s">
        <v>16</v>
      </c>
    </row>
    <row r="46" spans="1:10" ht="15.75" customHeight="1">
      <c r="A46" s="118" t="s">
        <v>158</v>
      </c>
      <c r="B46" s="118" t="s">
        <v>159</v>
      </c>
      <c r="C46" s="118" t="s">
        <v>13</v>
      </c>
      <c r="D46" s="118" t="s">
        <v>160</v>
      </c>
      <c r="E46" s="118" t="s">
        <v>95</v>
      </c>
      <c r="F46" s="118" t="s">
        <v>96</v>
      </c>
      <c r="G46" s="118" t="s">
        <v>97</v>
      </c>
      <c r="H46" s="118" t="s">
        <v>15</v>
      </c>
      <c r="I46" s="118" t="s">
        <v>98</v>
      </c>
      <c r="J46" s="118" t="s">
        <v>152</v>
      </c>
    </row>
    <row r="47" spans="1:10" ht="87.75" customHeight="1">
      <c r="A47" s="118"/>
      <c r="B47" s="118"/>
      <c r="C47" s="118"/>
      <c r="D47" s="118"/>
      <c r="E47" s="118"/>
      <c r="F47" s="118"/>
      <c r="G47" s="118"/>
      <c r="H47" s="118"/>
      <c r="I47" s="118"/>
      <c r="J47" s="118"/>
    </row>
    <row r="48" spans="1:10" ht="15.75">
      <c r="A48" s="45">
        <v>1</v>
      </c>
      <c r="B48" s="45">
        <v>2</v>
      </c>
      <c r="C48" s="45">
        <v>3</v>
      </c>
      <c r="D48" s="45">
        <v>4</v>
      </c>
      <c r="E48" s="45">
        <v>5</v>
      </c>
      <c r="F48" s="45">
        <v>6</v>
      </c>
      <c r="G48" s="45">
        <v>7</v>
      </c>
      <c r="H48" s="45">
        <v>8</v>
      </c>
      <c r="I48" s="45">
        <v>9</v>
      </c>
      <c r="J48" s="45">
        <v>10</v>
      </c>
    </row>
    <row r="49" spans="1:10" ht="31.5">
      <c r="A49" s="45">
        <v>2717610</v>
      </c>
      <c r="B49" s="45">
        <v>7610</v>
      </c>
      <c r="C49" s="80" t="s">
        <v>187</v>
      </c>
      <c r="D49" s="45" t="s">
        <v>185</v>
      </c>
      <c r="E49" s="53"/>
      <c r="F49" s="53">
        <v>870000</v>
      </c>
      <c r="G49" s="53"/>
      <c r="H49" s="53"/>
      <c r="I49" s="53"/>
      <c r="J49" s="45">
        <v>1</v>
      </c>
    </row>
    <row r="50" spans="1:10" ht="31.5">
      <c r="A50" s="45">
        <v>2717630</v>
      </c>
      <c r="B50" s="45">
        <v>7630</v>
      </c>
      <c r="C50" s="80" t="s">
        <v>176</v>
      </c>
      <c r="D50" s="45" t="s">
        <v>215</v>
      </c>
      <c r="E50" s="53">
        <v>20000</v>
      </c>
      <c r="F50" s="53"/>
      <c r="G50" s="53"/>
      <c r="H50" s="53"/>
      <c r="I50" s="53"/>
      <c r="J50" s="45">
        <v>2</v>
      </c>
    </row>
    <row r="51" spans="1:10" ht="31.5">
      <c r="A51" s="45">
        <v>2717693</v>
      </c>
      <c r="B51" s="45">
        <v>7693</v>
      </c>
      <c r="C51" s="80" t="s">
        <v>222</v>
      </c>
      <c r="D51" s="45" t="s">
        <v>217</v>
      </c>
      <c r="E51" s="53">
        <v>594098</v>
      </c>
      <c r="F51" s="53">
        <v>184115</v>
      </c>
      <c r="G51" s="53"/>
      <c r="H51" s="53"/>
      <c r="I51" s="53"/>
      <c r="J51" s="45">
        <v>3</v>
      </c>
    </row>
    <row r="52" spans="1:10" ht="47.25">
      <c r="A52" s="45">
        <v>2717370</v>
      </c>
      <c r="B52" s="45">
        <v>7370</v>
      </c>
      <c r="C52" s="80" t="s">
        <v>222</v>
      </c>
      <c r="D52" s="45" t="s">
        <v>219</v>
      </c>
      <c r="E52" s="53">
        <v>1294000</v>
      </c>
      <c r="F52" s="53">
        <v>3300000</v>
      </c>
      <c r="G52" s="53"/>
      <c r="H52" s="53"/>
      <c r="I52" s="53"/>
      <c r="J52" s="45">
        <v>4</v>
      </c>
    </row>
    <row r="53" spans="1:10" ht="15.75">
      <c r="A53" s="19"/>
      <c r="B53" s="45" t="s">
        <v>14</v>
      </c>
      <c r="C53" s="81"/>
      <c r="D53" s="81"/>
      <c r="E53" s="53">
        <f>E49+E50+E51+E52</f>
        <v>1908098</v>
      </c>
      <c r="F53" s="53">
        <f>F49+F50+F51+F52</f>
        <v>4354115</v>
      </c>
      <c r="G53" s="53">
        <f>G49+G50+G51+G52</f>
        <v>0</v>
      </c>
      <c r="H53" s="53">
        <f>H49+H50+H51+H52</f>
        <v>0</v>
      </c>
      <c r="I53" s="53">
        <f>I49+I50+I51+I52</f>
        <v>0</v>
      </c>
      <c r="J53" s="19"/>
    </row>
    <row r="54" spans="1:9" ht="15.75">
      <c r="A54" s="3"/>
      <c r="B54" s="4"/>
      <c r="C54" s="4"/>
      <c r="D54" s="4"/>
      <c r="E54" s="4"/>
      <c r="F54" s="4"/>
      <c r="G54" s="4"/>
      <c r="H54" s="4"/>
      <c r="I54" s="4"/>
    </row>
    <row r="55" spans="1:9" ht="15.75">
      <c r="A55" s="34"/>
      <c r="B55" s="4"/>
      <c r="C55" s="4"/>
      <c r="D55" s="4"/>
      <c r="E55" s="4"/>
      <c r="F55" s="4"/>
      <c r="G55" s="4"/>
      <c r="H55" s="4"/>
      <c r="I55" s="4"/>
    </row>
    <row r="56" spans="1:9" ht="15.75">
      <c r="A56" s="34"/>
      <c r="B56" s="4"/>
      <c r="C56" s="4"/>
      <c r="D56" s="4"/>
      <c r="E56" s="4"/>
      <c r="F56" s="4"/>
      <c r="G56" s="4"/>
      <c r="H56" s="4"/>
      <c r="I56" s="4"/>
    </row>
    <row r="57" spans="1:9" ht="15.75" customHeight="1">
      <c r="A57" s="114" t="s">
        <v>242</v>
      </c>
      <c r="B57" s="114"/>
      <c r="C57" s="114"/>
      <c r="D57" s="89" t="s">
        <v>8</v>
      </c>
      <c r="E57" s="5"/>
      <c r="F57" s="4"/>
      <c r="G57" s="4"/>
      <c r="H57" s="119" t="s">
        <v>243</v>
      </c>
      <c r="I57" s="119"/>
    </row>
    <row r="58" spans="1:9" ht="15.75">
      <c r="A58" s="5"/>
      <c r="C58" s="112" t="s">
        <v>5</v>
      </c>
      <c r="D58" s="112"/>
      <c r="E58" s="112"/>
      <c r="F58" s="4"/>
      <c r="G58" s="4"/>
      <c r="H58" s="112" t="s">
        <v>6</v>
      </c>
      <c r="I58" s="112"/>
    </row>
    <row r="59" spans="1:9" ht="15.75">
      <c r="A59" s="115" t="s">
        <v>7</v>
      </c>
      <c r="B59" s="115"/>
      <c r="C59" s="116" t="s">
        <v>8</v>
      </c>
      <c r="D59" s="116"/>
      <c r="E59" s="116"/>
      <c r="F59" s="13"/>
      <c r="G59" s="13"/>
      <c r="H59" s="117" t="s">
        <v>228</v>
      </c>
      <c r="I59" s="117"/>
    </row>
    <row r="60" spans="1:9" ht="15.75" customHeight="1">
      <c r="A60" s="5"/>
      <c r="B60" s="46"/>
      <c r="C60" s="112" t="s">
        <v>5</v>
      </c>
      <c r="D60" s="112"/>
      <c r="E60" s="112"/>
      <c r="F60" s="4"/>
      <c r="G60" s="4"/>
      <c r="H60" s="112" t="s">
        <v>6</v>
      </c>
      <c r="I60" s="112"/>
    </row>
    <row r="63" ht="15.75">
      <c r="A63" s="2"/>
    </row>
    <row r="65" ht="15.75">
      <c r="A65" s="2"/>
    </row>
  </sheetData>
  <sheetProtection/>
  <mergeCells count="61">
    <mergeCell ref="G1:I1"/>
    <mergeCell ref="G2:I2"/>
    <mergeCell ref="G3:I3"/>
    <mergeCell ref="G4:I4"/>
    <mergeCell ref="G5:I5"/>
    <mergeCell ref="A7:I7"/>
    <mergeCell ref="A10:E10"/>
    <mergeCell ref="F10:G10"/>
    <mergeCell ref="A11:E11"/>
    <mergeCell ref="F11:G11"/>
    <mergeCell ref="A13:I13"/>
    <mergeCell ref="A15:I15"/>
    <mergeCell ref="A27:I27"/>
    <mergeCell ref="A18:J18"/>
    <mergeCell ref="A20:C21"/>
    <mergeCell ref="D20:D21"/>
    <mergeCell ref="E20:E21"/>
    <mergeCell ref="F20:F21"/>
    <mergeCell ref="G20:G21"/>
    <mergeCell ref="H20:H21"/>
    <mergeCell ref="I20:I21"/>
    <mergeCell ref="B35:B36"/>
    <mergeCell ref="C35:C36"/>
    <mergeCell ref="D35:D36"/>
    <mergeCell ref="E35:E36"/>
    <mergeCell ref="F35:F36"/>
    <mergeCell ref="A22:C22"/>
    <mergeCell ref="A23:I23"/>
    <mergeCell ref="A24:C24"/>
    <mergeCell ref="A25:I25"/>
    <mergeCell ref="A26:C26"/>
    <mergeCell ref="A46:A47"/>
    <mergeCell ref="B46:B47"/>
    <mergeCell ref="C46:C47"/>
    <mergeCell ref="D46:D47"/>
    <mergeCell ref="E46:E47"/>
    <mergeCell ref="A28:C28"/>
    <mergeCell ref="A29:I29"/>
    <mergeCell ref="A30:C30"/>
    <mergeCell ref="A33:J33"/>
    <mergeCell ref="A35:A36"/>
    <mergeCell ref="G46:G47"/>
    <mergeCell ref="H46:H47"/>
    <mergeCell ref="I46:I47"/>
    <mergeCell ref="J46:J47"/>
    <mergeCell ref="H57:I57"/>
    <mergeCell ref="G35:G36"/>
    <mergeCell ref="H35:H36"/>
    <mergeCell ref="I35:I36"/>
    <mergeCell ref="J35:J36"/>
    <mergeCell ref="A44:J44"/>
    <mergeCell ref="C60:E60"/>
    <mergeCell ref="H60:I60"/>
    <mergeCell ref="A31:D31"/>
    <mergeCell ref="A57:C57"/>
    <mergeCell ref="C58:E58"/>
    <mergeCell ref="H58:I58"/>
    <mergeCell ref="A59:B59"/>
    <mergeCell ref="C59:E59"/>
    <mergeCell ref="H59:I59"/>
    <mergeCell ref="F46:F47"/>
  </mergeCells>
  <printOptions/>
  <pageMargins left="0.7086614173228347" right="0.31496062992125984" top="0.7480314960629921" bottom="0.7480314960629921" header="0.31496062992125984" footer="0.31496062992125984"/>
  <pageSetup horizontalDpi="600" verticalDpi="600" orientation="landscape" paperSize="9" scale="71" r:id="rId1"/>
  <rowBreaks count="1" manualBreakCount="1">
    <brk id="42" max="9" man="1"/>
  </rowBreaks>
</worksheet>
</file>

<file path=xl/worksheets/sheet10.xml><?xml version="1.0" encoding="utf-8"?>
<worksheet xmlns="http://schemas.openxmlformats.org/spreadsheetml/2006/main" xmlns:r="http://schemas.openxmlformats.org/officeDocument/2006/relationships">
  <sheetPr>
    <tabColor theme="5" tint="0.5999900102615356"/>
  </sheetPr>
  <dimension ref="A1:N13"/>
  <sheetViews>
    <sheetView view="pageBreakPreview" zoomScale="91" zoomScaleSheetLayoutView="91" zoomScalePageLayoutView="0" workbookViewId="0" topLeftCell="A5">
      <selection activeCell="G49" sqref="G49"/>
    </sheetView>
  </sheetViews>
  <sheetFormatPr defaultColWidth="9.140625" defaultRowHeight="15"/>
  <cols>
    <col min="1" max="1" width="29.00390625" style="0" customWidth="1"/>
    <col min="2" max="2" width="16.7109375" style="0" customWidth="1"/>
    <col min="3" max="3" width="19.28125" style="0" customWidth="1"/>
    <col min="4" max="4" width="13.7109375" style="0" customWidth="1"/>
    <col min="5" max="5" width="13.28125" style="0" customWidth="1"/>
    <col min="6" max="6" width="13.8515625" style="0" customWidth="1"/>
    <col min="7" max="7" width="16.28125" style="0" customWidth="1"/>
    <col min="8" max="8" width="13.00390625" style="0" customWidth="1"/>
    <col min="9" max="9" width="14.00390625" style="0" customWidth="1"/>
    <col min="10" max="10" width="13.140625" style="0" customWidth="1"/>
    <col min="11" max="11" width="14.421875" style="0" customWidth="1"/>
    <col min="12" max="12" width="13.00390625" style="0" customWidth="1"/>
    <col min="13" max="13" width="14.7109375" style="0" customWidth="1"/>
  </cols>
  <sheetData>
    <row r="1" spans="1:13" ht="15.75">
      <c r="A1" s="137" t="s">
        <v>123</v>
      </c>
      <c r="B1" s="137"/>
      <c r="C1" s="137"/>
      <c r="D1" s="137"/>
      <c r="E1" s="137"/>
      <c r="F1" s="137"/>
      <c r="G1" s="137"/>
      <c r="H1" s="137"/>
      <c r="I1" s="137"/>
      <c r="J1" s="137"/>
      <c r="K1" s="137"/>
      <c r="L1" s="137"/>
      <c r="M1" s="137"/>
    </row>
    <row r="2" ht="15.75">
      <c r="M2" s="36" t="s">
        <v>17</v>
      </c>
    </row>
    <row r="3" spans="1:13" ht="47.25" customHeight="1">
      <c r="A3" s="162" t="s">
        <v>62</v>
      </c>
      <c r="B3" s="162" t="s">
        <v>63</v>
      </c>
      <c r="C3" s="162" t="s">
        <v>59</v>
      </c>
      <c r="D3" s="118" t="s">
        <v>95</v>
      </c>
      <c r="E3" s="118"/>
      <c r="F3" s="118" t="s">
        <v>96</v>
      </c>
      <c r="G3" s="118"/>
      <c r="H3" s="118" t="s">
        <v>97</v>
      </c>
      <c r="I3" s="118"/>
      <c r="J3" s="118" t="s">
        <v>15</v>
      </c>
      <c r="K3" s="118"/>
      <c r="L3" s="118" t="s">
        <v>98</v>
      </c>
      <c r="M3" s="118"/>
    </row>
    <row r="4" spans="1:13" ht="109.5" customHeight="1">
      <c r="A4" s="164"/>
      <c r="B4" s="164"/>
      <c r="C4" s="164"/>
      <c r="D4" s="16" t="s">
        <v>61</v>
      </c>
      <c r="E4" s="16" t="s">
        <v>60</v>
      </c>
      <c r="F4" s="16" t="s">
        <v>61</v>
      </c>
      <c r="G4" s="16" t="s">
        <v>60</v>
      </c>
      <c r="H4" s="16" t="s">
        <v>61</v>
      </c>
      <c r="I4" s="16" t="s">
        <v>60</v>
      </c>
      <c r="J4" s="16" t="s">
        <v>61</v>
      </c>
      <c r="K4" s="16" t="s">
        <v>60</v>
      </c>
      <c r="L4" s="16" t="s">
        <v>61</v>
      </c>
      <c r="M4" s="16" t="s">
        <v>60</v>
      </c>
    </row>
    <row r="5" spans="1:13" ht="15.75">
      <c r="A5" s="16">
        <v>1</v>
      </c>
      <c r="B5" s="16">
        <v>2</v>
      </c>
      <c r="C5" s="16">
        <v>3</v>
      </c>
      <c r="D5" s="16">
        <v>4</v>
      </c>
      <c r="E5" s="16">
        <v>5</v>
      </c>
      <c r="F5" s="16">
        <v>6</v>
      </c>
      <c r="G5" s="16">
        <v>7</v>
      </c>
      <c r="H5" s="16">
        <v>8</v>
      </c>
      <c r="I5" s="16">
        <v>9</v>
      </c>
      <c r="J5" s="16">
        <v>10</v>
      </c>
      <c r="K5" s="16">
        <v>11</v>
      </c>
      <c r="L5" s="16">
        <v>12</v>
      </c>
      <c r="M5" s="16">
        <v>13</v>
      </c>
    </row>
    <row r="6" spans="1:13" ht="15.75">
      <c r="A6" s="16"/>
      <c r="B6" s="16"/>
      <c r="C6" s="16"/>
      <c r="D6" s="16"/>
      <c r="E6" s="16"/>
      <c r="F6" s="16"/>
      <c r="G6" s="16"/>
      <c r="H6" s="16"/>
      <c r="I6" s="16"/>
      <c r="J6" s="16"/>
      <c r="K6" s="16"/>
      <c r="L6" s="16"/>
      <c r="M6" s="16"/>
    </row>
    <row r="7" spans="1:13" ht="15.75">
      <c r="A7" s="16"/>
      <c r="B7" s="16"/>
      <c r="C7" s="16"/>
      <c r="D7" s="16"/>
      <c r="E7" s="16"/>
      <c r="F7" s="16"/>
      <c r="G7" s="16"/>
      <c r="H7" s="16"/>
      <c r="I7" s="16"/>
      <c r="J7" s="16"/>
      <c r="K7" s="16"/>
      <c r="L7" s="16"/>
      <c r="M7" s="16"/>
    </row>
    <row r="9" spans="1:13" ht="48" customHeight="1">
      <c r="A9" s="114" t="s">
        <v>124</v>
      </c>
      <c r="B9" s="114"/>
      <c r="C9" s="114"/>
      <c r="D9" s="114"/>
      <c r="E9" s="114"/>
      <c r="F9" s="114"/>
      <c r="G9" s="114"/>
      <c r="H9" s="114"/>
      <c r="I9" s="114"/>
      <c r="J9" s="114"/>
      <c r="K9" s="114"/>
      <c r="L9" s="114"/>
      <c r="M9" s="114"/>
    </row>
    <row r="10" spans="1:13" ht="122.25" customHeight="1">
      <c r="A10" s="172" t="s">
        <v>224</v>
      </c>
      <c r="B10" s="173"/>
      <c r="C10" s="173"/>
      <c r="D10" s="173"/>
      <c r="E10" s="173"/>
      <c r="F10" s="173"/>
      <c r="G10" s="173"/>
      <c r="H10" s="173"/>
      <c r="I10" s="173"/>
      <c r="J10" s="173"/>
      <c r="K10" s="173"/>
      <c r="L10" s="173"/>
      <c r="M10" s="173"/>
    </row>
    <row r="11" spans="1:14" ht="233.25" customHeight="1">
      <c r="A11" s="172" t="s">
        <v>225</v>
      </c>
      <c r="B11" s="173"/>
      <c r="C11" s="173"/>
      <c r="D11" s="173"/>
      <c r="E11" s="173"/>
      <c r="F11" s="173"/>
      <c r="G11" s="173"/>
      <c r="H11" s="173"/>
      <c r="I11" s="173"/>
      <c r="J11" s="173"/>
      <c r="K11" s="173"/>
      <c r="L11" s="173"/>
      <c r="M11" s="173"/>
      <c r="N11" s="44"/>
    </row>
    <row r="12" spans="1:13" ht="208.5" customHeight="1" hidden="1">
      <c r="A12" s="172" t="s">
        <v>226</v>
      </c>
      <c r="B12" s="173"/>
      <c r="C12" s="173"/>
      <c r="D12" s="173"/>
      <c r="E12" s="173"/>
      <c r="F12" s="173"/>
      <c r="G12" s="173"/>
      <c r="H12" s="173"/>
      <c r="I12" s="173"/>
      <c r="J12" s="173"/>
      <c r="K12" s="173"/>
      <c r="L12" s="173"/>
      <c r="M12" s="173"/>
    </row>
    <row r="13" spans="1:13" ht="204" customHeight="1" hidden="1">
      <c r="A13" s="172" t="s">
        <v>227</v>
      </c>
      <c r="B13" s="173"/>
      <c r="C13" s="173"/>
      <c r="D13" s="173"/>
      <c r="E13" s="173"/>
      <c r="F13" s="173"/>
      <c r="G13" s="173"/>
      <c r="H13" s="173"/>
      <c r="I13" s="173"/>
      <c r="J13" s="173"/>
      <c r="K13" s="173"/>
      <c r="L13" s="173"/>
      <c r="M13" s="173"/>
    </row>
  </sheetData>
  <sheetProtection/>
  <mergeCells count="14">
    <mergeCell ref="A1:M1"/>
    <mergeCell ref="C3:C4"/>
    <mergeCell ref="B3:B4"/>
    <mergeCell ref="A3:A4"/>
    <mergeCell ref="D3:E3"/>
    <mergeCell ref="F3:G3"/>
    <mergeCell ref="H3:I3"/>
    <mergeCell ref="A13:M13"/>
    <mergeCell ref="A11:M11"/>
    <mergeCell ref="A12:M12"/>
    <mergeCell ref="J3:K3"/>
    <mergeCell ref="L3:M3"/>
    <mergeCell ref="A9:M9"/>
    <mergeCell ref="A10:M10"/>
  </mergeCells>
  <printOptions/>
  <pageMargins left="0.7" right="0.7" top="0.75" bottom="0.75" header="0.3" footer="0.3"/>
  <pageSetup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sheetPr>
    <tabColor theme="5" tint="0.5999900102615356"/>
  </sheetPr>
  <dimension ref="A1:R42"/>
  <sheetViews>
    <sheetView view="pageBreakPreview" zoomScaleSheetLayoutView="100" zoomScalePageLayoutView="0" workbookViewId="0" topLeftCell="A20">
      <selection activeCell="A39" sqref="A39:C39"/>
    </sheetView>
  </sheetViews>
  <sheetFormatPr defaultColWidth="9.140625" defaultRowHeight="15"/>
  <cols>
    <col min="1" max="1" width="14.57421875" style="0" customWidth="1"/>
    <col min="2" max="2" width="22.140625" style="0" customWidth="1"/>
    <col min="3" max="3" width="17.00390625" style="0" customWidth="1"/>
    <col min="4" max="4" width="19.28125" style="0" customWidth="1"/>
    <col min="5" max="5" width="15.28125" style="0" customWidth="1"/>
    <col min="6" max="6" width="16.00390625" style="0" customWidth="1"/>
    <col min="7" max="7" width="17.7109375" style="0" customWidth="1"/>
    <col min="8" max="8" width="16.00390625" style="0" customWidth="1"/>
    <col min="9" max="9" width="18.00390625" style="0" customWidth="1"/>
    <col min="10" max="10" width="12.7109375" style="0" customWidth="1"/>
    <col min="11" max="11" width="14.8515625" style="0" customWidth="1"/>
    <col min="12" max="12" width="13.57421875" style="0" customWidth="1"/>
  </cols>
  <sheetData>
    <row r="1" spans="1:18" ht="15.75">
      <c r="A1" s="114" t="s">
        <v>125</v>
      </c>
      <c r="B1" s="114"/>
      <c r="C1" s="114"/>
      <c r="D1" s="114"/>
      <c r="E1" s="114"/>
      <c r="F1" s="114"/>
      <c r="G1" s="114"/>
      <c r="H1" s="114"/>
      <c r="I1" s="114"/>
      <c r="J1" s="114"/>
      <c r="K1" s="114"/>
      <c r="L1" s="114"/>
      <c r="M1" s="114"/>
      <c r="N1" s="114"/>
      <c r="O1" s="114"/>
      <c r="P1" s="114"/>
      <c r="Q1" s="114"/>
      <c r="R1" s="114"/>
    </row>
    <row r="2" spans="1:18" ht="15.75">
      <c r="A2" s="7"/>
      <c r="B2" s="7"/>
      <c r="C2" s="7"/>
      <c r="D2" s="7"/>
      <c r="E2" s="7"/>
      <c r="F2" s="7"/>
      <c r="G2" s="7"/>
      <c r="H2" s="7"/>
      <c r="I2" s="7"/>
      <c r="J2" s="7"/>
      <c r="K2" s="7"/>
      <c r="L2" s="7"/>
      <c r="M2" s="7"/>
      <c r="N2" s="7"/>
      <c r="O2" s="7"/>
      <c r="P2" s="7"/>
      <c r="Q2" s="7"/>
      <c r="R2" s="7"/>
    </row>
    <row r="3" spans="1:18" ht="15.75">
      <c r="A3" s="114" t="s">
        <v>126</v>
      </c>
      <c r="B3" s="114"/>
      <c r="C3" s="114"/>
      <c r="D3" s="114"/>
      <c r="E3" s="114"/>
      <c r="F3" s="114"/>
      <c r="G3" s="114"/>
      <c r="H3" s="114"/>
      <c r="I3" s="114"/>
      <c r="J3" s="114"/>
      <c r="K3" s="114"/>
      <c r="L3" s="114"/>
      <c r="M3" s="114"/>
      <c r="N3" s="114"/>
      <c r="O3" s="114"/>
      <c r="P3" s="114"/>
      <c r="Q3" s="114"/>
      <c r="R3" s="114"/>
    </row>
    <row r="4" spans="1:18" ht="15.75">
      <c r="A4" s="11"/>
      <c r="B4" s="11"/>
      <c r="C4" s="11"/>
      <c r="D4" s="11"/>
      <c r="E4" s="11"/>
      <c r="F4" s="11"/>
      <c r="G4" s="11"/>
      <c r="H4" s="11"/>
      <c r="I4" s="11"/>
      <c r="J4" s="11"/>
      <c r="K4" s="11"/>
      <c r="L4" s="15" t="s">
        <v>17</v>
      </c>
      <c r="M4" s="11"/>
      <c r="N4" s="11"/>
      <c r="O4" s="11"/>
      <c r="P4" s="11"/>
      <c r="Q4" s="11"/>
      <c r="R4" s="11"/>
    </row>
    <row r="5" spans="1:18" ht="48" customHeight="1">
      <c r="A5" s="118" t="s">
        <v>64</v>
      </c>
      <c r="B5" s="118" t="s">
        <v>3</v>
      </c>
      <c r="C5" s="113" t="s">
        <v>74</v>
      </c>
      <c r="D5" s="113" t="s">
        <v>79</v>
      </c>
      <c r="E5" s="113" t="s">
        <v>80</v>
      </c>
      <c r="F5" s="113"/>
      <c r="G5" s="113" t="s">
        <v>81</v>
      </c>
      <c r="H5" s="113"/>
      <c r="I5" s="113" t="s">
        <v>82</v>
      </c>
      <c r="J5" s="156" t="s">
        <v>84</v>
      </c>
      <c r="K5" s="156"/>
      <c r="L5" s="113" t="s">
        <v>83</v>
      </c>
      <c r="M5" s="25"/>
      <c r="N5" s="25"/>
      <c r="O5" s="25"/>
      <c r="P5" s="25"/>
      <c r="Q5" s="25"/>
      <c r="R5" s="25"/>
    </row>
    <row r="6" spans="1:18" ht="128.25" customHeight="1">
      <c r="A6" s="118"/>
      <c r="B6" s="118"/>
      <c r="C6" s="113"/>
      <c r="D6" s="113"/>
      <c r="E6" s="113"/>
      <c r="F6" s="113"/>
      <c r="G6" s="113"/>
      <c r="H6" s="113"/>
      <c r="I6" s="113"/>
      <c r="J6" s="16" t="s">
        <v>69</v>
      </c>
      <c r="K6" s="16" t="s">
        <v>70</v>
      </c>
      <c r="L6" s="113"/>
      <c r="M6" s="25"/>
      <c r="N6" s="25"/>
      <c r="O6" s="25"/>
      <c r="P6" s="15"/>
      <c r="Q6" s="25"/>
      <c r="R6" s="25"/>
    </row>
    <row r="7" spans="1:18" ht="15.75">
      <c r="A7" s="16">
        <v>1</v>
      </c>
      <c r="B7" s="16">
        <v>2</v>
      </c>
      <c r="C7" s="22">
        <v>3</v>
      </c>
      <c r="D7" s="22">
        <v>4</v>
      </c>
      <c r="E7" s="127">
        <v>5</v>
      </c>
      <c r="F7" s="127"/>
      <c r="G7" s="181">
        <v>6</v>
      </c>
      <c r="H7" s="181"/>
      <c r="I7" s="22">
        <v>7</v>
      </c>
      <c r="J7" s="22">
        <v>8</v>
      </c>
      <c r="K7" s="22">
        <v>9</v>
      </c>
      <c r="L7" s="22">
        <v>10</v>
      </c>
      <c r="M7" s="25"/>
      <c r="N7" s="25"/>
      <c r="O7" s="25"/>
      <c r="P7" s="15"/>
      <c r="Q7" s="25"/>
      <c r="R7" s="25"/>
    </row>
    <row r="8" spans="1:18" ht="15.75">
      <c r="A8" s="16"/>
      <c r="B8" s="16"/>
      <c r="C8" s="22"/>
      <c r="D8" s="22"/>
      <c r="E8" s="127"/>
      <c r="F8" s="127"/>
      <c r="G8" s="127"/>
      <c r="H8" s="127"/>
      <c r="I8" s="28"/>
      <c r="J8" s="22"/>
      <c r="K8" s="22"/>
      <c r="L8" s="22"/>
      <c r="M8" s="25"/>
      <c r="N8" s="25"/>
      <c r="O8" s="25"/>
      <c r="P8" s="15"/>
      <c r="Q8" s="25"/>
      <c r="R8" s="25"/>
    </row>
    <row r="9" spans="1:18" ht="15.75">
      <c r="A9" s="16"/>
      <c r="B9" s="16"/>
      <c r="C9" s="22"/>
      <c r="D9" s="22"/>
      <c r="E9" s="127"/>
      <c r="F9" s="127"/>
      <c r="G9" s="127"/>
      <c r="H9" s="127"/>
      <c r="I9" s="22"/>
      <c r="J9" s="22"/>
      <c r="K9" s="22"/>
      <c r="L9" s="22"/>
      <c r="M9" s="25"/>
      <c r="N9" s="25"/>
      <c r="O9" s="25"/>
      <c r="P9" s="15"/>
      <c r="Q9" s="25"/>
      <c r="R9" s="25"/>
    </row>
    <row r="10" spans="1:18" ht="15.75">
      <c r="A10" s="16"/>
      <c r="B10" s="16" t="s">
        <v>14</v>
      </c>
      <c r="C10" s="22"/>
      <c r="D10" s="22"/>
      <c r="E10" s="127"/>
      <c r="F10" s="127"/>
      <c r="G10" s="127"/>
      <c r="H10" s="127"/>
      <c r="I10" s="22"/>
      <c r="J10" s="22"/>
      <c r="K10" s="22"/>
      <c r="L10" s="22"/>
      <c r="M10" s="25"/>
      <c r="N10" s="25"/>
      <c r="O10" s="25"/>
      <c r="P10" s="25"/>
      <c r="Q10" s="25"/>
      <c r="R10" s="25"/>
    </row>
    <row r="11" spans="1:18" ht="15.75">
      <c r="A11" s="25"/>
      <c r="B11" s="25"/>
      <c r="C11" s="25"/>
      <c r="D11" s="25"/>
      <c r="E11" s="25"/>
      <c r="F11" s="25"/>
      <c r="G11" s="25"/>
      <c r="H11" s="25"/>
      <c r="I11" s="25"/>
      <c r="J11" s="25"/>
      <c r="K11" s="25"/>
      <c r="L11" s="25"/>
      <c r="M11" s="25"/>
      <c r="N11" s="25"/>
      <c r="O11" s="25"/>
      <c r="P11" s="25"/>
      <c r="Q11" s="25"/>
      <c r="R11" s="25"/>
    </row>
    <row r="12" spans="1:18" ht="15.75">
      <c r="A12" s="114" t="s">
        <v>127</v>
      </c>
      <c r="B12" s="114"/>
      <c r="C12" s="114"/>
      <c r="D12" s="114"/>
      <c r="E12" s="114"/>
      <c r="F12" s="114"/>
      <c r="G12" s="114"/>
      <c r="H12" s="114"/>
      <c r="I12" s="114"/>
      <c r="J12" s="114"/>
      <c r="K12" s="114"/>
      <c r="L12" s="114"/>
      <c r="M12" s="25"/>
      <c r="N12" s="25"/>
      <c r="O12" s="25"/>
      <c r="P12" s="25"/>
      <c r="Q12" s="25"/>
      <c r="R12" s="25"/>
    </row>
    <row r="13" spans="1:18" ht="15.75">
      <c r="A13" s="25"/>
      <c r="B13" s="25"/>
      <c r="C13" s="25"/>
      <c r="D13" s="25"/>
      <c r="E13" s="25"/>
      <c r="F13" s="25"/>
      <c r="G13" s="25"/>
      <c r="H13" s="25"/>
      <c r="I13" s="25"/>
      <c r="J13" s="25"/>
      <c r="K13" s="25"/>
      <c r="L13" s="15" t="s">
        <v>17</v>
      </c>
      <c r="M13" s="25"/>
      <c r="N13" s="25"/>
      <c r="O13" s="25"/>
      <c r="P13" s="25"/>
      <c r="Q13" s="25"/>
      <c r="R13" s="25"/>
    </row>
    <row r="14" spans="1:18" ht="15.75">
      <c r="A14" s="177" t="s">
        <v>64</v>
      </c>
      <c r="B14" s="162" t="s">
        <v>3</v>
      </c>
      <c r="C14" s="118" t="s">
        <v>4</v>
      </c>
      <c r="D14" s="118"/>
      <c r="E14" s="118"/>
      <c r="F14" s="118"/>
      <c r="G14" s="118"/>
      <c r="H14" s="118" t="s">
        <v>10</v>
      </c>
      <c r="I14" s="118"/>
      <c r="J14" s="118"/>
      <c r="K14" s="118"/>
      <c r="L14" s="118"/>
      <c r="M14" s="25"/>
      <c r="N14" s="25"/>
      <c r="O14" s="25"/>
      <c r="P14" s="25"/>
      <c r="Q14" s="25"/>
      <c r="R14" s="25"/>
    </row>
    <row r="15" spans="1:18" ht="98.25" customHeight="1">
      <c r="A15" s="178"/>
      <c r="B15" s="163"/>
      <c r="C15" s="118" t="s">
        <v>65</v>
      </c>
      <c r="D15" s="118" t="s">
        <v>66</v>
      </c>
      <c r="E15" s="118" t="s">
        <v>67</v>
      </c>
      <c r="F15" s="118"/>
      <c r="G15" s="162" t="s">
        <v>71</v>
      </c>
      <c r="H15" s="118" t="s">
        <v>68</v>
      </c>
      <c r="I15" s="162" t="s">
        <v>73</v>
      </c>
      <c r="J15" s="118" t="s">
        <v>67</v>
      </c>
      <c r="K15" s="118"/>
      <c r="L15" s="162" t="s">
        <v>72</v>
      </c>
      <c r="M15" s="25"/>
      <c r="N15" s="25"/>
      <c r="O15" s="25"/>
      <c r="P15" s="25"/>
      <c r="Q15" s="25"/>
      <c r="R15" s="25"/>
    </row>
    <row r="16" spans="1:18" ht="31.5">
      <c r="A16" s="179"/>
      <c r="B16" s="164"/>
      <c r="C16" s="118"/>
      <c r="D16" s="118"/>
      <c r="E16" s="16" t="s">
        <v>69</v>
      </c>
      <c r="F16" s="16" t="s">
        <v>70</v>
      </c>
      <c r="G16" s="164"/>
      <c r="H16" s="118"/>
      <c r="I16" s="164"/>
      <c r="J16" s="16" t="s">
        <v>69</v>
      </c>
      <c r="K16" s="16" t="s">
        <v>70</v>
      </c>
      <c r="L16" s="164"/>
      <c r="M16" s="25"/>
      <c r="N16" s="25"/>
      <c r="O16" s="25"/>
      <c r="P16" s="25"/>
      <c r="Q16" s="25"/>
      <c r="R16" s="25"/>
    </row>
    <row r="17" spans="1:18" ht="15.75">
      <c r="A17" s="16">
        <v>1</v>
      </c>
      <c r="B17" s="16">
        <v>2</v>
      </c>
      <c r="C17" s="16">
        <v>3</v>
      </c>
      <c r="D17" s="16">
        <v>4</v>
      </c>
      <c r="E17" s="16">
        <v>5</v>
      </c>
      <c r="F17" s="16">
        <v>6</v>
      </c>
      <c r="G17" s="16">
        <v>7</v>
      </c>
      <c r="H17" s="16">
        <v>8</v>
      </c>
      <c r="I17" s="16">
        <v>9</v>
      </c>
      <c r="J17" s="16">
        <v>10</v>
      </c>
      <c r="K17" s="16">
        <v>11</v>
      </c>
      <c r="L17" s="16">
        <v>12</v>
      </c>
      <c r="M17" s="25"/>
      <c r="N17" s="25"/>
      <c r="O17" s="25"/>
      <c r="P17" s="25"/>
      <c r="Q17" s="25"/>
      <c r="R17" s="25"/>
    </row>
    <row r="18" spans="1:18" ht="15.75">
      <c r="A18" s="16"/>
      <c r="B18" s="16"/>
      <c r="C18" s="16"/>
      <c r="D18" s="16"/>
      <c r="E18" s="16"/>
      <c r="F18" s="16"/>
      <c r="G18" s="16"/>
      <c r="H18" s="16"/>
      <c r="I18" s="16"/>
      <c r="J18" s="16"/>
      <c r="K18" s="16"/>
      <c r="L18" s="16"/>
      <c r="M18" s="25"/>
      <c r="N18" s="25"/>
      <c r="O18" s="25"/>
      <c r="P18" s="25"/>
      <c r="Q18" s="25"/>
      <c r="R18" s="25"/>
    </row>
    <row r="19" spans="1:18" ht="15.75">
      <c r="A19" s="16"/>
      <c r="B19" s="16"/>
      <c r="C19" s="16"/>
      <c r="D19" s="16"/>
      <c r="E19" s="16"/>
      <c r="F19" s="16"/>
      <c r="G19" s="16"/>
      <c r="H19" s="16"/>
      <c r="I19" s="16"/>
      <c r="J19" s="16"/>
      <c r="K19" s="16"/>
      <c r="L19" s="16"/>
      <c r="M19" s="25"/>
      <c r="N19" s="25"/>
      <c r="O19" s="25"/>
      <c r="P19" s="25"/>
      <c r="Q19" s="25"/>
      <c r="R19" s="25"/>
    </row>
    <row r="20" spans="1:18" ht="15.75">
      <c r="A20" s="16"/>
      <c r="B20" s="16" t="s">
        <v>14</v>
      </c>
      <c r="C20" s="16"/>
      <c r="D20" s="16"/>
      <c r="E20" s="16"/>
      <c r="F20" s="16"/>
      <c r="G20" s="16"/>
      <c r="H20" s="16"/>
      <c r="I20" s="16"/>
      <c r="J20" s="16"/>
      <c r="K20" s="16"/>
      <c r="L20" s="16"/>
      <c r="M20" s="25"/>
      <c r="N20" s="25"/>
      <c r="O20" s="25"/>
      <c r="P20" s="25"/>
      <c r="Q20" s="25"/>
      <c r="R20" s="25"/>
    </row>
    <row r="22" spans="1:12" ht="15.75" customHeight="1">
      <c r="A22" s="114" t="s">
        <v>128</v>
      </c>
      <c r="B22" s="114"/>
      <c r="C22" s="114"/>
      <c r="D22" s="114"/>
      <c r="E22" s="114"/>
      <c r="F22" s="114"/>
      <c r="G22" s="114"/>
      <c r="H22" s="114"/>
      <c r="I22" s="114"/>
      <c r="J22" s="114"/>
      <c r="K22" s="114"/>
      <c r="L22" s="114"/>
    </row>
    <row r="23" spans="9:12" ht="15.75">
      <c r="I23" s="27"/>
      <c r="J23" s="27"/>
      <c r="K23" s="27"/>
      <c r="L23" s="15" t="s">
        <v>17</v>
      </c>
    </row>
    <row r="24" spans="1:12" ht="15">
      <c r="A24" s="177" t="s">
        <v>64</v>
      </c>
      <c r="B24" s="162" t="s">
        <v>3</v>
      </c>
      <c r="C24" s="113" t="s">
        <v>74</v>
      </c>
      <c r="D24" s="113"/>
      <c r="E24" s="113" t="s">
        <v>75</v>
      </c>
      <c r="F24" s="113" t="s">
        <v>76</v>
      </c>
      <c r="G24" s="113" t="s">
        <v>129</v>
      </c>
      <c r="H24" s="113" t="s">
        <v>130</v>
      </c>
      <c r="I24" s="113" t="s">
        <v>77</v>
      </c>
      <c r="J24" s="113"/>
      <c r="K24" s="113" t="s">
        <v>78</v>
      </c>
      <c r="L24" s="113"/>
    </row>
    <row r="25" spans="1:12" ht="17.25" customHeight="1">
      <c r="A25" s="178"/>
      <c r="B25" s="163"/>
      <c r="C25" s="113"/>
      <c r="D25" s="113"/>
      <c r="E25" s="113"/>
      <c r="F25" s="113"/>
      <c r="G25" s="113"/>
      <c r="H25" s="113"/>
      <c r="I25" s="113"/>
      <c r="J25" s="113"/>
      <c r="K25" s="113"/>
      <c r="L25" s="113"/>
    </row>
    <row r="26" spans="1:12" ht="99.75" customHeight="1">
      <c r="A26" s="179"/>
      <c r="B26" s="164"/>
      <c r="C26" s="113"/>
      <c r="D26" s="113"/>
      <c r="E26" s="113"/>
      <c r="F26" s="113"/>
      <c r="G26" s="113"/>
      <c r="H26" s="113"/>
      <c r="I26" s="113"/>
      <c r="J26" s="113"/>
      <c r="K26" s="113"/>
      <c r="L26" s="113"/>
    </row>
    <row r="27" spans="1:12" ht="15.75">
      <c r="A27" s="16">
        <v>1</v>
      </c>
      <c r="B27" s="16">
        <v>2</v>
      </c>
      <c r="C27" s="180">
        <v>3</v>
      </c>
      <c r="D27" s="180"/>
      <c r="E27" s="22">
        <v>4</v>
      </c>
      <c r="F27" s="22">
        <v>5</v>
      </c>
      <c r="G27" s="22">
        <v>6</v>
      </c>
      <c r="H27" s="22">
        <v>7</v>
      </c>
      <c r="I27" s="127">
        <v>8</v>
      </c>
      <c r="J27" s="127"/>
      <c r="K27" s="127">
        <v>9</v>
      </c>
      <c r="L27" s="127"/>
    </row>
    <row r="28" spans="1:12" ht="15.75">
      <c r="A28" s="16"/>
      <c r="B28" s="16"/>
      <c r="C28" s="174"/>
      <c r="D28" s="174"/>
      <c r="E28" s="29"/>
      <c r="F28" s="29"/>
      <c r="G28" s="29"/>
      <c r="H28" s="29"/>
      <c r="I28" s="175"/>
      <c r="J28" s="176"/>
      <c r="K28" s="175"/>
      <c r="L28" s="176"/>
    </row>
    <row r="29" spans="1:12" ht="15.75">
      <c r="A29" s="16"/>
      <c r="B29" s="16"/>
      <c r="C29" s="174"/>
      <c r="D29" s="174"/>
      <c r="E29" s="29"/>
      <c r="F29" s="29"/>
      <c r="G29" s="29"/>
      <c r="H29" s="29"/>
      <c r="I29" s="175"/>
      <c r="J29" s="176"/>
      <c r="K29" s="175"/>
      <c r="L29" s="176"/>
    </row>
    <row r="30" spans="1:12" ht="15.75">
      <c r="A30" s="16"/>
      <c r="B30" s="16" t="s">
        <v>14</v>
      </c>
      <c r="C30" s="174"/>
      <c r="D30" s="174"/>
      <c r="E30" s="29"/>
      <c r="F30" s="29"/>
      <c r="G30" s="29"/>
      <c r="H30" s="29"/>
      <c r="I30" s="175"/>
      <c r="J30" s="176"/>
      <c r="K30" s="175"/>
      <c r="L30" s="176"/>
    </row>
    <row r="32" ht="15">
      <c r="A32" s="14"/>
    </row>
    <row r="33" spans="1:12" ht="15.75">
      <c r="A33" s="114" t="s">
        <v>131</v>
      </c>
      <c r="B33" s="114"/>
      <c r="C33" s="114"/>
      <c r="D33" s="114"/>
      <c r="E33" s="114"/>
      <c r="F33" s="114"/>
      <c r="G33" s="114"/>
      <c r="H33" s="114"/>
      <c r="I33" s="114"/>
      <c r="J33" s="114"/>
      <c r="K33" s="114"/>
      <c r="L33" s="114"/>
    </row>
    <row r="34" spans="1:12" ht="45" customHeight="1">
      <c r="A34" s="114" t="s">
        <v>85</v>
      </c>
      <c r="B34" s="114"/>
      <c r="C34" s="114"/>
      <c r="D34" s="114"/>
      <c r="E34" s="114"/>
      <c r="F34" s="114"/>
      <c r="G34" s="114"/>
      <c r="H34" s="114"/>
      <c r="I34" s="114"/>
      <c r="J34" s="114"/>
      <c r="K34" s="114"/>
      <c r="L34" s="114"/>
    </row>
    <row r="35" spans="1:12" ht="30.75" customHeight="1">
      <c r="A35" s="114" t="s">
        <v>132</v>
      </c>
      <c r="B35" s="114"/>
      <c r="C35" s="114"/>
      <c r="D35" s="114"/>
      <c r="E35" s="114"/>
      <c r="F35" s="114"/>
      <c r="G35" s="114"/>
      <c r="H35" s="114"/>
      <c r="I35" s="114"/>
      <c r="J35" s="114"/>
      <c r="K35" s="114"/>
      <c r="L35" s="114"/>
    </row>
    <row r="36" spans="1:12" ht="36.75" customHeight="1">
      <c r="A36" s="114" t="s">
        <v>244</v>
      </c>
      <c r="B36" s="114"/>
      <c r="C36" s="114"/>
      <c r="D36" s="114"/>
      <c r="E36" s="114"/>
      <c r="F36" s="114"/>
      <c r="G36" s="114"/>
      <c r="H36" s="114"/>
      <c r="I36" s="114"/>
      <c r="J36" s="114"/>
      <c r="K36" s="114"/>
      <c r="L36" s="114"/>
    </row>
    <row r="37" spans="1:12" ht="15.75">
      <c r="A37" s="11"/>
      <c r="B37" s="11"/>
      <c r="C37" s="11"/>
      <c r="D37" s="11"/>
      <c r="E37" s="11"/>
      <c r="F37" s="11"/>
      <c r="G37" s="11"/>
      <c r="H37" s="11"/>
      <c r="I37" s="11"/>
      <c r="J37" s="11"/>
      <c r="K37" s="11"/>
      <c r="L37" s="11"/>
    </row>
    <row r="39" spans="1:9" ht="15.75" customHeight="1">
      <c r="A39" s="114" t="s">
        <v>242</v>
      </c>
      <c r="B39" s="114"/>
      <c r="C39" s="114"/>
      <c r="D39" s="5" t="s">
        <v>8</v>
      </c>
      <c r="E39" s="5"/>
      <c r="F39" s="4"/>
      <c r="G39" s="4"/>
      <c r="H39" s="119" t="s">
        <v>243</v>
      </c>
      <c r="I39" s="119"/>
    </row>
    <row r="40" spans="1:9" ht="15.75">
      <c r="A40" s="5"/>
      <c r="C40" s="112" t="s">
        <v>5</v>
      </c>
      <c r="D40" s="112"/>
      <c r="E40" s="112"/>
      <c r="F40" s="4"/>
      <c r="G40" s="4"/>
      <c r="H40" s="112" t="s">
        <v>6</v>
      </c>
      <c r="I40" s="112"/>
    </row>
    <row r="41" spans="1:9" ht="15.75">
      <c r="A41" s="115" t="s">
        <v>7</v>
      </c>
      <c r="B41" s="115"/>
      <c r="C41" s="116" t="s">
        <v>8</v>
      </c>
      <c r="D41" s="116"/>
      <c r="E41" s="116"/>
      <c r="F41" s="13"/>
      <c r="G41" s="13"/>
      <c r="H41" s="117" t="s">
        <v>228</v>
      </c>
      <c r="I41" s="117"/>
    </row>
    <row r="42" spans="1:9" ht="15.75">
      <c r="A42" s="5"/>
      <c r="B42" s="6"/>
      <c r="C42" s="112" t="s">
        <v>5</v>
      </c>
      <c r="D42" s="112"/>
      <c r="E42" s="112"/>
      <c r="F42" s="4"/>
      <c r="G42" s="4"/>
      <c r="H42" s="112" t="s">
        <v>6</v>
      </c>
      <c r="I42" s="112"/>
    </row>
  </sheetData>
  <sheetProtection/>
  <mergeCells count="67">
    <mergeCell ref="E10:F10"/>
    <mergeCell ref="A1:R1"/>
    <mergeCell ref="A3:R3"/>
    <mergeCell ref="B5:B6"/>
    <mergeCell ref="G8:H8"/>
    <mergeCell ref="G9:H9"/>
    <mergeCell ref="C5:C6"/>
    <mergeCell ref="G7:H7"/>
    <mergeCell ref="A5:A6"/>
    <mergeCell ref="E7:F7"/>
    <mergeCell ref="E8:F8"/>
    <mergeCell ref="E9:F9"/>
    <mergeCell ref="J5:K5"/>
    <mergeCell ref="L5:L6"/>
    <mergeCell ref="I5:I6"/>
    <mergeCell ref="G5:H6"/>
    <mergeCell ref="E5:F6"/>
    <mergeCell ref="D5:D6"/>
    <mergeCell ref="C27:D27"/>
    <mergeCell ref="G10:H10"/>
    <mergeCell ref="J15:K15"/>
    <mergeCell ref="A12:L12"/>
    <mergeCell ref="B14:B16"/>
    <mergeCell ref="G15:G16"/>
    <mergeCell ref="I15:I16"/>
    <mergeCell ref="C14:G14"/>
    <mergeCell ref="H14:L14"/>
    <mergeCell ref="H24:H26"/>
    <mergeCell ref="G24:G26"/>
    <mergeCell ref="I24:J26"/>
    <mergeCell ref="L15:L16"/>
    <mergeCell ref="A22:L22"/>
    <mergeCell ref="C42:E42"/>
    <mergeCell ref="A41:B41"/>
    <mergeCell ref="C41:E41"/>
    <mergeCell ref="C28:D28"/>
    <mergeCell ref="C29:D29"/>
    <mergeCell ref="A14:A16"/>
    <mergeCell ref="C15:C16"/>
    <mergeCell ref="D15:D16"/>
    <mergeCell ref="E15:F15"/>
    <mergeCell ref="H15:H16"/>
    <mergeCell ref="I27:J27"/>
    <mergeCell ref="A24:A26"/>
    <mergeCell ref="B24:B26"/>
    <mergeCell ref="C24:D26"/>
    <mergeCell ref="E24:E26"/>
    <mergeCell ref="F24:F26"/>
    <mergeCell ref="H39:I39"/>
    <mergeCell ref="C40:E40"/>
    <mergeCell ref="H40:I40"/>
    <mergeCell ref="A39:C39"/>
    <mergeCell ref="K27:L27"/>
    <mergeCell ref="K24:L26"/>
    <mergeCell ref="K28:L28"/>
    <mergeCell ref="K29:L29"/>
    <mergeCell ref="K30:L30"/>
    <mergeCell ref="C30:D30"/>
    <mergeCell ref="I28:J28"/>
    <mergeCell ref="I29:J29"/>
    <mergeCell ref="I30:J30"/>
    <mergeCell ref="H41:I41"/>
    <mergeCell ref="H42:I42"/>
    <mergeCell ref="A33:L33"/>
    <mergeCell ref="A34:L34"/>
    <mergeCell ref="A35:L35"/>
    <mergeCell ref="A36:L36"/>
  </mergeCells>
  <printOptions/>
  <pageMargins left="0.7086614173228347" right="0.31496062992125984" top="0.7480314960629921" bottom="0.7480314960629921" header="0.31496062992125984" footer="0.31496062992125984"/>
  <pageSetup horizontalDpi="600" verticalDpi="600" orientation="landscape" paperSize="9" scale="68" r:id="rId1"/>
  <rowBreaks count="1" manualBreakCount="1">
    <brk id="20" max="11"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sheetPr>
    <tabColor theme="9" tint="0.5999900102615356"/>
  </sheetPr>
  <dimension ref="A1:J112"/>
  <sheetViews>
    <sheetView view="pageBreakPreview" zoomScale="85" zoomScaleSheetLayoutView="85" zoomScalePageLayoutView="0" workbookViewId="0" topLeftCell="A46">
      <selection activeCell="A63" sqref="A63:I63"/>
    </sheetView>
  </sheetViews>
  <sheetFormatPr defaultColWidth="9.140625" defaultRowHeight="15"/>
  <cols>
    <col min="1" max="1" width="17.28125" style="0" customWidth="1"/>
    <col min="2" max="2" width="39.57421875" style="0" customWidth="1"/>
    <col min="3" max="4" width="17.140625" style="0" customWidth="1"/>
    <col min="5" max="5" width="13.7109375" style="0" customWidth="1"/>
    <col min="6" max="6" width="15.7109375" style="0" customWidth="1"/>
    <col min="7" max="7" width="14.421875" style="0" customWidth="1"/>
    <col min="8" max="8" width="16.00390625" style="0" customWidth="1"/>
    <col min="9" max="9" width="23.00390625" style="0" customWidth="1"/>
  </cols>
  <sheetData>
    <row r="1" spans="2:9" ht="15.75" customHeight="1">
      <c r="B1" s="4"/>
      <c r="C1" s="4"/>
      <c r="D1" s="4"/>
      <c r="E1" s="4"/>
      <c r="F1" s="4"/>
      <c r="G1" s="139" t="s">
        <v>0</v>
      </c>
      <c r="H1" s="139"/>
      <c r="I1" s="139"/>
    </row>
    <row r="2" spans="2:9" ht="15.75" customHeight="1">
      <c r="B2" s="4"/>
      <c r="C2" s="4"/>
      <c r="D2" s="4"/>
      <c r="E2" s="4"/>
      <c r="F2" s="4"/>
      <c r="G2" s="139" t="s">
        <v>1</v>
      </c>
      <c r="H2" s="139"/>
      <c r="I2" s="139"/>
    </row>
    <row r="3" spans="2:9" ht="15.75" customHeight="1">
      <c r="B3" s="4"/>
      <c r="C3" s="4"/>
      <c r="D3" s="4"/>
      <c r="E3" s="4"/>
      <c r="F3" s="4"/>
      <c r="G3" s="139" t="s">
        <v>2</v>
      </c>
      <c r="H3" s="139"/>
      <c r="I3" s="139"/>
    </row>
    <row r="4" spans="1:9" ht="15.75">
      <c r="A4" s="1"/>
      <c r="B4" s="4"/>
      <c r="C4" s="4"/>
      <c r="D4" s="4"/>
      <c r="E4" s="4"/>
      <c r="F4" s="4"/>
      <c r="G4" s="139" t="s">
        <v>9</v>
      </c>
      <c r="H4" s="139"/>
      <c r="I4" s="139"/>
    </row>
    <row r="5" spans="1:9" ht="15.75">
      <c r="A5" s="4"/>
      <c r="B5" s="4"/>
      <c r="C5" s="4"/>
      <c r="D5" s="4"/>
      <c r="E5" s="4"/>
      <c r="F5" s="4"/>
      <c r="G5" s="139" t="s">
        <v>12</v>
      </c>
      <c r="H5" s="139"/>
      <c r="I5" s="139"/>
    </row>
    <row r="6" spans="1:9" ht="9" customHeight="1">
      <c r="A6" s="4"/>
      <c r="B6" s="4"/>
      <c r="C6" s="4"/>
      <c r="D6" s="4"/>
      <c r="E6" s="4"/>
      <c r="F6" s="4"/>
      <c r="G6" s="4"/>
      <c r="H6" s="4"/>
      <c r="I6" s="4"/>
    </row>
    <row r="7" spans="1:9" ht="18.75">
      <c r="A7" s="140" t="s">
        <v>133</v>
      </c>
      <c r="B7" s="140"/>
      <c r="C7" s="140"/>
      <c r="D7" s="140"/>
      <c r="E7" s="140"/>
      <c r="F7" s="140"/>
      <c r="G7" s="140"/>
      <c r="H7" s="140"/>
      <c r="I7" s="140"/>
    </row>
    <row r="8" spans="1:9" ht="5.25" customHeight="1">
      <c r="A8" s="4"/>
      <c r="B8" s="4"/>
      <c r="C8" s="4"/>
      <c r="D8" s="4"/>
      <c r="E8" s="4"/>
      <c r="F8" s="4"/>
      <c r="G8" s="4"/>
      <c r="H8" s="4"/>
      <c r="I8" s="4"/>
    </row>
    <row r="9" spans="1:9" ht="6.75" customHeight="1">
      <c r="A9" s="4"/>
      <c r="B9" s="4"/>
      <c r="C9" s="4"/>
      <c r="D9" s="4"/>
      <c r="E9" s="4"/>
      <c r="F9" s="4"/>
      <c r="G9" s="4"/>
      <c r="H9" s="4"/>
      <c r="I9" s="4"/>
    </row>
    <row r="10" spans="1:10" ht="15.75">
      <c r="A10" s="145" t="s">
        <v>171</v>
      </c>
      <c r="B10" s="145"/>
      <c r="C10" s="145"/>
      <c r="D10" s="145"/>
      <c r="E10" s="145"/>
      <c r="F10" s="145"/>
      <c r="G10" s="142" t="s">
        <v>173</v>
      </c>
      <c r="H10" s="142"/>
      <c r="I10" s="39" t="s">
        <v>229</v>
      </c>
      <c r="J10" s="39"/>
    </row>
    <row r="11" spans="1:10" ht="27.75" customHeight="1">
      <c r="A11" s="146" t="s">
        <v>18</v>
      </c>
      <c r="B11" s="146"/>
      <c r="C11" s="146"/>
      <c r="D11" s="146"/>
      <c r="E11" s="146"/>
      <c r="F11" s="146"/>
      <c r="G11" s="141" t="s">
        <v>151</v>
      </c>
      <c r="H11" s="141"/>
      <c r="I11" s="92" t="s">
        <v>149</v>
      </c>
      <c r="J11" s="92"/>
    </row>
    <row r="12" spans="1:10" ht="12.75" customHeight="1">
      <c r="A12" s="34"/>
      <c r="B12" s="34"/>
      <c r="C12" s="34"/>
      <c r="D12" s="34"/>
      <c r="E12" s="34"/>
      <c r="F12" s="34"/>
      <c r="G12" s="35"/>
      <c r="H12" s="35"/>
      <c r="I12" s="35"/>
      <c r="J12" s="35"/>
    </row>
    <row r="13" spans="1:10" ht="18.75" customHeight="1">
      <c r="A13" s="145" t="s">
        <v>174</v>
      </c>
      <c r="B13" s="145"/>
      <c r="C13" s="145"/>
      <c r="D13" s="145"/>
      <c r="E13" s="145"/>
      <c r="F13" s="145"/>
      <c r="G13" s="142" t="s">
        <v>173</v>
      </c>
      <c r="H13" s="142"/>
      <c r="I13" s="39" t="s">
        <v>229</v>
      </c>
      <c r="J13" s="39"/>
    </row>
    <row r="14" spans="1:10" ht="40.5" customHeight="1">
      <c r="A14" s="146" t="s">
        <v>19</v>
      </c>
      <c r="B14" s="146"/>
      <c r="C14" s="146"/>
      <c r="D14" s="146"/>
      <c r="E14" s="146"/>
      <c r="F14" s="146"/>
      <c r="G14" s="141" t="s">
        <v>161</v>
      </c>
      <c r="H14" s="141"/>
      <c r="I14" s="92" t="s">
        <v>149</v>
      </c>
      <c r="J14" s="92"/>
    </row>
    <row r="15" spans="1:10" ht="21.75" customHeight="1">
      <c r="A15" s="39" t="s">
        <v>184</v>
      </c>
      <c r="B15" s="86">
        <v>7610</v>
      </c>
      <c r="C15" s="85" t="s">
        <v>187</v>
      </c>
      <c r="D15" s="144" t="s">
        <v>185</v>
      </c>
      <c r="E15" s="144"/>
      <c r="F15" s="144"/>
      <c r="G15" s="144"/>
      <c r="H15" s="144"/>
      <c r="I15" s="99">
        <v>22201100000</v>
      </c>
      <c r="J15" s="93"/>
    </row>
    <row r="16" spans="1:10" ht="73.5" customHeight="1">
      <c r="A16" s="41" t="s">
        <v>163</v>
      </c>
      <c r="B16" s="41" t="s">
        <v>164</v>
      </c>
      <c r="C16" s="41" t="s">
        <v>165</v>
      </c>
      <c r="D16" s="141" t="s">
        <v>162</v>
      </c>
      <c r="E16" s="141"/>
      <c r="F16" s="141"/>
      <c r="G16" s="141"/>
      <c r="H16" s="141"/>
      <c r="I16" s="92" t="s">
        <v>150</v>
      </c>
      <c r="J16" s="92"/>
    </row>
    <row r="17" spans="1:9" ht="9.75" customHeight="1">
      <c r="A17" s="10"/>
      <c r="B17" s="10"/>
      <c r="C17" s="10"/>
      <c r="D17" s="10"/>
      <c r="E17" s="10"/>
      <c r="F17" s="12"/>
      <c r="G17" s="12"/>
      <c r="H17" s="12"/>
      <c r="I17" s="12"/>
    </row>
    <row r="18" spans="1:9" ht="15.75">
      <c r="A18" s="137" t="s">
        <v>87</v>
      </c>
      <c r="B18" s="137"/>
      <c r="C18" s="137"/>
      <c r="D18" s="137"/>
      <c r="E18" s="137"/>
      <c r="F18" s="137"/>
      <c r="G18" s="137"/>
      <c r="H18" s="137"/>
      <c r="I18" s="137"/>
    </row>
    <row r="19" spans="1:9" ht="9" customHeight="1">
      <c r="A19" s="4"/>
      <c r="B19" s="4"/>
      <c r="C19" s="4"/>
      <c r="D19" s="4"/>
      <c r="E19" s="4"/>
      <c r="F19" s="4"/>
      <c r="G19" s="4"/>
      <c r="H19" s="4"/>
      <c r="I19" s="4"/>
    </row>
    <row r="20" spans="1:9" ht="15.75">
      <c r="A20" s="137" t="s">
        <v>134</v>
      </c>
      <c r="B20" s="137"/>
      <c r="C20" s="137"/>
      <c r="D20" s="137"/>
      <c r="E20" s="137"/>
      <c r="F20" s="137"/>
      <c r="G20" s="137"/>
      <c r="H20" s="137"/>
      <c r="I20" s="137"/>
    </row>
    <row r="21" spans="1:9" ht="15.75">
      <c r="A21" s="2"/>
      <c r="I21" s="15" t="s">
        <v>17</v>
      </c>
    </row>
    <row r="22" spans="1:9" ht="62.25" customHeight="1">
      <c r="A22" s="188" t="s">
        <v>64</v>
      </c>
      <c r="B22" s="118" t="s">
        <v>3</v>
      </c>
      <c r="C22" s="162" t="s">
        <v>135</v>
      </c>
      <c r="D22" s="162" t="s">
        <v>96</v>
      </c>
      <c r="E22" s="118" t="s">
        <v>97</v>
      </c>
      <c r="F22" s="118"/>
      <c r="G22" s="118"/>
      <c r="H22" s="118"/>
      <c r="I22" s="118" t="s">
        <v>136</v>
      </c>
    </row>
    <row r="23" spans="1:9" ht="25.5" customHeight="1">
      <c r="A23" s="188"/>
      <c r="B23" s="118"/>
      <c r="C23" s="164"/>
      <c r="D23" s="164"/>
      <c r="E23" s="118" t="s">
        <v>68</v>
      </c>
      <c r="F23" s="118"/>
      <c r="G23" s="118" t="s">
        <v>91</v>
      </c>
      <c r="H23" s="118"/>
      <c r="I23" s="118"/>
    </row>
    <row r="24" spans="1:9" ht="15.75">
      <c r="A24" s="16">
        <v>1</v>
      </c>
      <c r="B24" s="16">
        <v>2</v>
      </c>
      <c r="C24" s="16">
        <v>3</v>
      </c>
      <c r="D24" s="16">
        <v>4</v>
      </c>
      <c r="E24" s="118">
        <v>5</v>
      </c>
      <c r="F24" s="118"/>
      <c r="G24" s="149">
        <v>6</v>
      </c>
      <c r="H24" s="149"/>
      <c r="I24" s="16">
        <v>7</v>
      </c>
    </row>
    <row r="25" spans="1:9" ht="31.5">
      <c r="A25" s="87" t="s">
        <v>230</v>
      </c>
      <c r="B25" s="61" t="s">
        <v>192</v>
      </c>
      <c r="C25" s="87">
        <f>'Форма 2020-2 П.7'!C8</f>
        <v>1407213</v>
      </c>
      <c r="D25" s="87"/>
      <c r="E25" s="171"/>
      <c r="F25" s="118"/>
      <c r="G25" s="171"/>
      <c r="H25" s="118"/>
      <c r="I25" s="162" t="s">
        <v>233</v>
      </c>
    </row>
    <row r="26" spans="1:9" ht="31.5">
      <c r="A26" s="102" t="s">
        <v>239</v>
      </c>
      <c r="B26" s="61" t="s">
        <v>192</v>
      </c>
      <c r="C26" s="102"/>
      <c r="D26" s="102">
        <v>233044</v>
      </c>
      <c r="E26" s="182">
        <f>'Форма 2020-2 П.6'!K9</f>
        <v>120000</v>
      </c>
      <c r="F26" s="183"/>
      <c r="G26" s="182">
        <v>217000</v>
      </c>
      <c r="H26" s="183"/>
      <c r="I26" s="163"/>
    </row>
    <row r="27" spans="1:9" ht="31.5">
      <c r="A27" s="102" t="s">
        <v>240</v>
      </c>
      <c r="B27" s="61" t="s">
        <v>192</v>
      </c>
      <c r="C27" s="102"/>
      <c r="D27" s="102">
        <v>3780255</v>
      </c>
      <c r="E27" s="182">
        <f>'Форма 2020-2 П.6'!K10</f>
        <v>2460000</v>
      </c>
      <c r="F27" s="183"/>
      <c r="G27" s="182">
        <v>1322000</v>
      </c>
      <c r="H27" s="183"/>
      <c r="I27" s="163"/>
    </row>
    <row r="28" spans="1:9" ht="31.5">
      <c r="A28" s="102" t="s">
        <v>241</v>
      </c>
      <c r="B28" s="61" t="s">
        <v>192</v>
      </c>
      <c r="C28" s="102"/>
      <c r="D28" s="102">
        <v>281050</v>
      </c>
      <c r="E28" s="182"/>
      <c r="F28" s="183"/>
      <c r="G28" s="182"/>
      <c r="H28" s="183"/>
      <c r="I28" s="163"/>
    </row>
    <row r="29" spans="1:9" ht="31.5">
      <c r="A29" s="87" t="s">
        <v>231</v>
      </c>
      <c r="B29" s="61" t="s">
        <v>192</v>
      </c>
      <c r="C29" s="84"/>
      <c r="D29" s="87">
        <f>'Форма 2020-2 П.7'!H8</f>
        <v>200000</v>
      </c>
      <c r="E29" s="118"/>
      <c r="F29" s="118"/>
      <c r="G29" s="149"/>
      <c r="H29" s="149"/>
      <c r="I29" s="164"/>
    </row>
    <row r="30" spans="1:9" ht="37.5" customHeight="1">
      <c r="A30" s="87" t="s">
        <v>230</v>
      </c>
      <c r="B30" s="61" t="s">
        <v>193</v>
      </c>
      <c r="C30" s="87">
        <f>'Форма 2020-2 П.7'!C9</f>
        <v>199743</v>
      </c>
      <c r="D30" s="87"/>
      <c r="E30" s="118"/>
      <c r="F30" s="118"/>
      <c r="G30" s="171"/>
      <c r="H30" s="118"/>
      <c r="I30" s="189" t="s">
        <v>234</v>
      </c>
    </row>
    <row r="31" spans="1:9" ht="44.25" customHeight="1">
      <c r="A31" s="102" t="s">
        <v>240</v>
      </c>
      <c r="B31" s="61" t="s">
        <v>193</v>
      </c>
      <c r="C31" s="102"/>
      <c r="D31" s="102">
        <v>100000</v>
      </c>
      <c r="E31" s="184"/>
      <c r="F31" s="185"/>
      <c r="G31" s="182">
        <v>200000</v>
      </c>
      <c r="H31" s="183"/>
      <c r="I31" s="190"/>
    </row>
    <row r="32" spans="1:9" ht="31.5">
      <c r="A32" s="87" t="s">
        <v>232</v>
      </c>
      <c r="B32" s="61" t="s">
        <v>193</v>
      </c>
      <c r="C32" s="84"/>
      <c r="D32" s="87">
        <f>'Форма 2020-2 П.7'!H9</f>
        <v>670000</v>
      </c>
      <c r="E32" s="118"/>
      <c r="F32" s="118"/>
      <c r="G32" s="149"/>
      <c r="H32" s="149"/>
      <c r="I32" s="191"/>
    </row>
    <row r="33" spans="1:9" s="106" customFormat="1" ht="15.75">
      <c r="A33" s="103"/>
      <c r="B33" s="104" t="s">
        <v>235</v>
      </c>
      <c r="C33" s="105">
        <f>SUM(C25:C32)</f>
        <v>1606956</v>
      </c>
      <c r="D33" s="105">
        <f>SUM(D25:D32)</f>
        <v>5264349</v>
      </c>
      <c r="E33" s="192">
        <f>SUM(E25:F32)</f>
        <v>2580000</v>
      </c>
      <c r="F33" s="193"/>
      <c r="G33" s="192">
        <f>SUM(G25:H32)</f>
        <v>1739000</v>
      </c>
      <c r="H33" s="193"/>
      <c r="I33" s="104"/>
    </row>
    <row r="34" spans="1:9" ht="15.75">
      <c r="A34" s="23"/>
      <c r="B34" s="30"/>
      <c r="C34" s="31"/>
      <c r="D34" s="31"/>
      <c r="E34" s="23"/>
      <c r="F34" s="23"/>
      <c r="G34" s="32"/>
      <c r="H34" s="32"/>
      <c r="I34" s="31"/>
    </row>
    <row r="35" spans="1:9" ht="15.75">
      <c r="A35" s="145" t="s">
        <v>137</v>
      </c>
      <c r="B35" s="145"/>
      <c r="C35" s="145"/>
      <c r="D35" s="145"/>
      <c r="E35" s="145"/>
      <c r="F35" s="145"/>
      <c r="G35" s="145"/>
      <c r="H35" s="145"/>
      <c r="I35" s="145"/>
    </row>
    <row r="37" spans="1:9" ht="58.5" customHeight="1">
      <c r="A37" s="16" t="s">
        <v>37</v>
      </c>
      <c r="B37" s="16" t="s">
        <v>3</v>
      </c>
      <c r="C37" s="16" t="s">
        <v>39</v>
      </c>
      <c r="D37" s="113" t="s">
        <v>40</v>
      </c>
      <c r="E37" s="113"/>
      <c r="F37" s="194" t="s">
        <v>138</v>
      </c>
      <c r="G37" s="194"/>
      <c r="H37" s="113" t="s">
        <v>139</v>
      </c>
      <c r="I37" s="113"/>
    </row>
    <row r="38" spans="1:9" ht="15.75">
      <c r="A38" s="16">
        <v>1</v>
      </c>
      <c r="B38" s="16">
        <v>2</v>
      </c>
      <c r="C38" s="16">
        <v>3</v>
      </c>
      <c r="D38" s="127">
        <v>4</v>
      </c>
      <c r="E38" s="127"/>
      <c r="F38" s="127">
        <v>5</v>
      </c>
      <c r="G38" s="127"/>
      <c r="H38" s="127">
        <v>6</v>
      </c>
      <c r="I38" s="127"/>
    </row>
    <row r="39" spans="1:9" ht="31.5">
      <c r="A39" s="60">
        <v>1</v>
      </c>
      <c r="B39" s="65" t="s">
        <v>192</v>
      </c>
      <c r="C39" s="60" t="s">
        <v>194</v>
      </c>
      <c r="D39" s="127"/>
      <c r="E39" s="127"/>
      <c r="F39" s="123"/>
      <c r="G39" s="125"/>
      <c r="H39" s="123"/>
      <c r="I39" s="125"/>
    </row>
    <row r="40" spans="1:9" ht="15.75">
      <c r="A40" s="60" t="s">
        <v>194</v>
      </c>
      <c r="B40" s="65" t="s">
        <v>41</v>
      </c>
      <c r="C40" s="60" t="s">
        <v>194</v>
      </c>
      <c r="D40" s="127"/>
      <c r="E40" s="127"/>
      <c r="F40" s="123"/>
      <c r="G40" s="125"/>
      <c r="H40" s="123"/>
      <c r="I40" s="125"/>
    </row>
    <row r="41" spans="1:9" ht="15.75">
      <c r="A41" s="60" t="s">
        <v>194</v>
      </c>
      <c r="B41" s="61" t="s">
        <v>178</v>
      </c>
      <c r="C41" s="60" t="s">
        <v>179</v>
      </c>
      <c r="D41" s="186" t="s">
        <v>180</v>
      </c>
      <c r="E41" s="187"/>
      <c r="F41" s="158">
        <f>E26+E27</f>
        <v>2580000</v>
      </c>
      <c r="G41" s="125"/>
      <c r="H41" s="158">
        <f>G26+G27</f>
        <v>1539000</v>
      </c>
      <c r="I41" s="125"/>
    </row>
    <row r="42" spans="1:9" ht="15.75">
      <c r="A42" s="60" t="s">
        <v>194</v>
      </c>
      <c r="B42" s="65" t="s">
        <v>42</v>
      </c>
      <c r="C42" s="60" t="s">
        <v>194</v>
      </c>
      <c r="D42" s="186" t="s">
        <v>194</v>
      </c>
      <c r="E42" s="187"/>
      <c r="F42" s="123"/>
      <c r="G42" s="125"/>
      <c r="H42" s="123"/>
      <c r="I42" s="125"/>
    </row>
    <row r="43" spans="1:9" ht="78.75">
      <c r="A43" s="60" t="s">
        <v>194</v>
      </c>
      <c r="B43" s="73" t="s">
        <v>195</v>
      </c>
      <c r="C43" s="60" t="s">
        <v>179</v>
      </c>
      <c r="D43" s="186" t="s">
        <v>182</v>
      </c>
      <c r="E43" s="187"/>
      <c r="F43" s="158">
        <v>2000000</v>
      </c>
      <c r="G43" s="125"/>
      <c r="H43" s="123"/>
      <c r="I43" s="125"/>
    </row>
    <row r="44" spans="1:9" ht="15.75">
      <c r="A44" s="60"/>
      <c r="B44" s="73" t="s">
        <v>196</v>
      </c>
      <c r="C44" s="60" t="s">
        <v>209</v>
      </c>
      <c r="D44" s="186" t="s">
        <v>182</v>
      </c>
      <c r="E44" s="187"/>
      <c r="F44" s="123">
        <v>20</v>
      </c>
      <c r="G44" s="125"/>
      <c r="H44" s="123">
        <v>12</v>
      </c>
      <c r="I44" s="125"/>
    </row>
    <row r="45" spans="1:9" ht="15.75">
      <c r="A45" s="60" t="s">
        <v>194</v>
      </c>
      <c r="B45" s="65" t="s">
        <v>43</v>
      </c>
      <c r="C45" s="60" t="s">
        <v>194</v>
      </c>
      <c r="D45" s="186" t="s">
        <v>194</v>
      </c>
      <c r="E45" s="187"/>
      <c r="F45" s="127"/>
      <c r="G45" s="127"/>
      <c r="H45" s="127"/>
      <c r="I45" s="127"/>
    </row>
    <row r="46" spans="1:9" ht="31.5">
      <c r="A46" s="60"/>
      <c r="B46" s="61" t="s">
        <v>199</v>
      </c>
      <c r="C46" s="60" t="s">
        <v>179</v>
      </c>
      <c r="D46" s="186" t="s">
        <v>181</v>
      </c>
      <c r="E46" s="187"/>
      <c r="F46" s="158">
        <v>300000</v>
      </c>
      <c r="G46" s="125"/>
      <c r="H46" s="127"/>
      <c r="I46" s="127"/>
    </row>
    <row r="47" spans="1:9" ht="31.5">
      <c r="A47" s="60"/>
      <c r="B47" s="61" t="s">
        <v>200</v>
      </c>
      <c r="C47" s="60" t="s">
        <v>179</v>
      </c>
      <c r="D47" s="186" t="s">
        <v>181</v>
      </c>
      <c r="E47" s="187"/>
      <c r="F47" s="158">
        <v>129000</v>
      </c>
      <c r="G47" s="125"/>
      <c r="H47" s="158">
        <v>128250</v>
      </c>
      <c r="I47" s="125"/>
    </row>
    <row r="48" spans="1:9" ht="31.5">
      <c r="A48" s="60"/>
      <c r="B48" s="61" t="s">
        <v>201</v>
      </c>
      <c r="C48" s="60" t="s">
        <v>179</v>
      </c>
      <c r="D48" s="186" t="s">
        <v>181</v>
      </c>
      <c r="E48" s="187"/>
      <c r="F48" s="127">
        <v>70</v>
      </c>
      <c r="G48" s="127"/>
      <c r="H48" s="127"/>
      <c r="I48" s="127"/>
    </row>
    <row r="49" spans="1:9" ht="15.75">
      <c r="A49" s="60" t="s">
        <v>194</v>
      </c>
      <c r="B49" s="65" t="s">
        <v>44</v>
      </c>
      <c r="C49" s="60" t="s">
        <v>194</v>
      </c>
      <c r="D49" s="186" t="s">
        <v>194</v>
      </c>
      <c r="E49" s="187"/>
      <c r="F49" s="127"/>
      <c r="G49" s="127"/>
      <c r="H49" s="127"/>
      <c r="I49" s="127"/>
    </row>
    <row r="50" spans="1:9" ht="31.5">
      <c r="A50" s="60"/>
      <c r="B50" s="61" t="s">
        <v>202</v>
      </c>
      <c r="C50" s="60" t="s">
        <v>183</v>
      </c>
      <c r="D50" s="186" t="s">
        <v>181</v>
      </c>
      <c r="E50" s="187"/>
      <c r="F50" s="127">
        <v>100</v>
      </c>
      <c r="G50" s="127"/>
      <c r="H50" s="127">
        <v>100</v>
      </c>
      <c r="I50" s="127"/>
    </row>
    <row r="51" spans="1:9" ht="47.25">
      <c r="A51" s="60">
        <v>2</v>
      </c>
      <c r="B51" s="65" t="s">
        <v>193</v>
      </c>
      <c r="C51" s="60"/>
      <c r="D51" s="127"/>
      <c r="E51" s="127"/>
      <c r="F51" s="127"/>
      <c r="G51" s="127"/>
      <c r="H51" s="127"/>
      <c r="I51" s="127"/>
    </row>
    <row r="52" spans="1:9" ht="15.75">
      <c r="A52" s="60"/>
      <c r="B52" s="65" t="s">
        <v>41</v>
      </c>
      <c r="C52" s="60" t="s">
        <v>194</v>
      </c>
      <c r="D52" s="127"/>
      <c r="E52" s="127"/>
      <c r="F52" s="127"/>
      <c r="G52" s="127"/>
      <c r="H52" s="127"/>
      <c r="I52" s="127"/>
    </row>
    <row r="53" spans="1:9" ht="15.75">
      <c r="A53" s="60" t="s">
        <v>194</v>
      </c>
      <c r="B53" s="61" t="s">
        <v>178</v>
      </c>
      <c r="C53" s="60" t="s">
        <v>179</v>
      </c>
      <c r="D53" s="186" t="s">
        <v>180</v>
      </c>
      <c r="E53" s="187"/>
      <c r="F53" s="127"/>
      <c r="G53" s="127"/>
      <c r="H53" s="150">
        <f>G31</f>
        <v>200000</v>
      </c>
      <c r="I53" s="127"/>
    </row>
    <row r="54" spans="1:9" ht="15.75">
      <c r="A54" s="60"/>
      <c r="B54" s="65" t="s">
        <v>42</v>
      </c>
      <c r="C54" s="60"/>
      <c r="D54" s="186"/>
      <c r="E54" s="187"/>
      <c r="F54" s="127"/>
      <c r="G54" s="127"/>
      <c r="H54" s="127"/>
      <c r="I54" s="127"/>
    </row>
    <row r="55" spans="1:9" ht="15.75">
      <c r="A55" s="60"/>
      <c r="B55" s="61" t="s">
        <v>196</v>
      </c>
      <c r="C55" s="60" t="s">
        <v>197</v>
      </c>
      <c r="D55" s="186" t="s">
        <v>182</v>
      </c>
      <c r="E55" s="187"/>
      <c r="F55" s="127"/>
      <c r="G55" s="127"/>
      <c r="H55" s="127">
        <v>4</v>
      </c>
      <c r="I55" s="127"/>
    </row>
    <row r="56" spans="1:9" ht="15.75">
      <c r="A56" s="60"/>
      <c r="B56" s="65" t="s">
        <v>43</v>
      </c>
      <c r="C56" s="60"/>
      <c r="D56" s="186"/>
      <c r="E56" s="187"/>
      <c r="F56" s="127"/>
      <c r="G56" s="127"/>
      <c r="H56" s="150"/>
      <c r="I56" s="127"/>
    </row>
    <row r="57" spans="1:9" ht="13.5" customHeight="1">
      <c r="A57" s="60"/>
      <c r="B57" s="61" t="s">
        <v>206</v>
      </c>
      <c r="C57" s="60" t="s">
        <v>179</v>
      </c>
      <c r="D57" s="186" t="s">
        <v>181</v>
      </c>
      <c r="E57" s="187"/>
      <c r="F57" s="127"/>
      <c r="G57" s="127"/>
      <c r="H57" s="127">
        <v>50000</v>
      </c>
      <c r="I57" s="127"/>
    </row>
    <row r="58" spans="1:9" ht="15.75">
      <c r="A58" s="60"/>
      <c r="B58" s="65" t="s">
        <v>44</v>
      </c>
      <c r="C58" s="60"/>
      <c r="D58" s="127"/>
      <c r="E58" s="127"/>
      <c r="F58" s="127"/>
      <c r="G58" s="127"/>
      <c r="H58" s="127"/>
      <c r="I58" s="127"/>
    </row>
    <row r="59" spans="1:9" ht="31.5">
      <c r="A59" s="60"/>
      <c r="B59" s="61" t="s">
        <v>207</v>
      </c>
      <c r="C59" s="60" t="s">
        <v>183</v>
      </c>
      <c r="D59" s="186" t="s">
        <v>181</v>
      </c>
      <c r="E59" s="187"/>
      <c r="F59" s="127"/>
      <c r="G59" s="127"/>
      <c r="H59" s="127">
        <v>100</v>
      </c>
      <c r="I59" s="127"/>
    </row>
    <row r="60" spans="1:9" ht="15.75">
      <c r="A60" s="94"/>
      <c r="B60" s="95"/>
      <c r="C60" s="94"/>
      <c r="D60" s="96"/>
      <c r="E60" s="96"/>
      <c r="F60" s="96"/>
      <c r="G60" s="96"/>
      <c r="H60" s="96"/>
      <c r="I60" s="96"/>
    </row>
    <row r="61" ht="9.75" customHeight="1"/>
    <row r="62" spans="1:9" ht="38.25" customHeight="1">
      <c r="A62" s="115" t="s">
        <v>140</v>
      </c>
      <c r="B62" s="115"/>
      <c r="C62" s="115"/>
      <c r="D62" s="115"/>
      <c r="E62" s="115"/>
      <c r="F62" s="115"/>
      <c r="G62" s="115"/>
      <c r="H62" s="115"/>
      <c r="I62" s="115"/>
    </row>
    <row r="63" spans="1:9" ht="15">
      <c r="A63" s="195" t="s">
        <v>88</v>
      </c>
      <c r="B63" s="195"/>
      <c r="C63" s="195"/>
      <c r="D63" s="195"/>
      <c r="E63" s="195"/>
      <c r="F63" s="195"/>
      <c r="G63" s="195"/>
      <c r="H63" s="195"/>
      <c r="I63" s="195"/>
    </row>
    <row r="65" spans="1:9" ht="15.75">
      <c r="A65" s="16" t="s">
        <v>14</v>
      </c>
      <c r="B65" s="16"/>
      <c r="C65" s="16"/>
      <c r="D65" s="16"/>
      <c r="E65" s="118"/>
      <c r="F65" s="118"/>
      <c r="G65" s="181"/>
      <c r="H65" s="181"/>
      <c r="I65" s="16"/>
    </row>
    <row r="67" spans="1:9" ht="15.75">
      <c r="A67" s="145" t="s">
        <v>142</v>
      </c>
      <c r="B67" s="145"/>
      <c r="C67" s="145"/>
      <c r="D67" s="145"/>
      <c r="E67" s="145"/>
      <c r="F67" s="145"/>
      <c r="G67" s="145"/>
      <c r="H67" s="145"/>
      <c r="I67" s="145"/>
    </row>
    <row r="68" ht="15.75" customHeight="1">
      <c r="I68" s="15" t="s">
        <v>17</v>
      </c>
    </row>
    <row r="69" spans="1:9" ht="64.5" customHeight="1">
      <c r="A69" s="118" t="s">
        <v>64</v>
      </c>
      <c r="B69" s="118" t="s">
        <v>3</v>
      </c>
      <c r="C69" s="118" t="s">
        <v>15</v>
      </c>
      <c r="D69" s="118"/>
      <c r="E69" s="118" t="s">
        <v>98</v>
      </c>
      <c r="F69" s="118"/>
      <c r="G69" s="118"/>
      <c r="H69" s="118"/>
      <c r="I69" s="118" t="s">
        <v>141</v>
      </c>
    </row>
    <row r="70" spans="1:9" ht="63">
      <c r="A70" s="118"/>
      <c r="B70" s="118"/>
      <c r="C70" s="16" t="s">
        <v>89</v>
      </c>
      <c r="D70" s="16" t="s">
        <v>90</v>
      </c>
      <c r="E70" s="118" t="s">
        <v>89</v>
      </c>
      <c r="F70" s="118"/>
      <c r="G70" s="118" t="s">
        <v>91</v>
      </c>
      <c r="H70" s="118"/>
      <c r="I70" s="118"/>
    </row>
    <row r="71" spans="1:9" ht="15.75">
      <c r="A71" s="16">
        <v>1</v>
      </c>
      <c r="B71" s="16">
        <v>2</v>
      </c>
      <c r="C71" s="16">
        <v>3</v>
      </c>
      <c r="D71" s="16">
        <v>4</v>
      </c>
      <c r="E71" s="118">
        <v>5</v>
      </c>
      <c r="F71" s="118"/>
      <c r="G71" s="149">
        <v>6</v>
      </c>
      <c r="H71" s="149"/>
      <c r="I71" s="16">
        <v>7</v>
      </c>
    </row>
    <row r="72" spans="1:9" ht="112.5" customHeight="1">
      <c r="A72" s="91" t="s">
        <v>239</v>
      </c>
      <c r="B72" s="61" t="s">
        <v>192</v>
      </c>
      <c r="C72" s="91">
        <f>'Форма 2020-2 П.6'!C33:D33</f>
        <v>153000</v>
      </c>
      <c r="D72" s="91">
        <v>330000</v>
      </c>
      <c r="E72" s="171">
        <f>'Форма 2020-2 П.6'!I33</f>
        <v>168000</v>
      </c>
      <c r="F72" s="118"/>
      <c r="G72" s="171">
        <v>330000</v>
      </c>
      <c r="H72" s="118"/>
      <c r="I72" s="162" t="s">
        <v>233</v>
      </c>
    </row>
    <row r="73" spans="1:9" ht="31.5">
      <c r="A73" s="102" t="s">
        <v>240</v>
      </c>
      <c r="B73" s="61" t="s">
        <v>192</v>
      </c>
      <c r="C73" s="102">
        <f>'Форма 2020-2 П.6'!C34:D34</f>
        <v>2633400</v>
      </c>
      <c r="D73" s="102">
        <v>6504600</v>
      </c>
      <c r="E73" s="182">
        <f>'Форма 2020-2 П.6'!I34</f>
        <v>2833400</v>
      </c>
      <c r="F73" s="183"/>
      <c r="G73" s="182">
        <v>6573600</v>
      </c>
      <c r="H73" s="183"/>
      <c r="I73" s="164"/>
    </row>
    <row r="74" spans="1:9" ht="141.75">
      <c r="A74" s="91" t="s">
        <v>240</v>
      </c>
      <c r="B74" s="61" t="s">
        <v>193</v>
      </c>
      <c r="C74" s="24"/>
      <c r="D74" s="91">
        <v>500000</v>
      </c>
      <c r="E74" s="118"/>
      <c r="F74" s="118"/>
      <c r="G74" s="182">
        <v>500000</v>
      </c>
      <c r="H74" s="183"/>
      <c r="I74" s="24" t="s">
        <v>234</v>
      </c>
    </row>
    <row r="75" spans="1:9" ht="15.75">
      <c r="A75" s="91"/>
      <c r="B75" s="61" t="s">
        <v>235</v>
      </c>
      <c r="C75" s="98">
        <f>C72+C73</f>
        <v>2786400</v>
      </c>
      <c r="D75" s="91">
        <f>D74+D72+D73</f>
        <v>7334600</v>
      </c>
      <c r="E75" s="182">
        <f>E74+E72+E73</f>
        <v>3001400</v>
      </c>
      <c r="F75" s="183"/>
      <c r="G75" s="182">
        <f>G74+G72+G73</f>
        <v>7403600</v>
      </c>
      <c r="H75" s="183"/>
      <c r="I75" s="24"/>
    </row>
    <row r="76" spans="1:9" ht="15.75">
      <c r="A76" s="145" t="s">
        <v>143</v>
      </c>
      <c r="B76" s="145"/>
      <c r="C76" s="145"/>
      <c r="D76" s="145"/>
      <c r="E76" s="145"/>
      <c r="F76" s="145"/>
      <c r="G76" s="145"/>
      <c r="H76" s="145"/>
      <c r="I76" s="145"/>
    </row>
    <row r="78" spans="1:9" ht="110.25">
      <c r="A78" s="16" t="s">
        <v>37</v>
      </c>
      <c r="B78" s="16" t="s">
        <v>3</v>
      </c>
      <c r="C78" s="16" t="s">
        <v>39</v>
      </c>
      <c r="D78" s="113" t="s">
        <v>40</v>
      </c>
      <c r="E78" s="113"/>
      <c r="F78" s="16" t="s">
        <v>92</v>
      </c>
      <c r="G78" s="16" t="s">
        <v>93</v>
      </c>
      <c r="H78" s="16" t="s">
        <v>144</v>
      </c>
      <c r="I78" s="16" t="s">
        <v>145</v>
      </c>
    </row>
    <row r="79" spans="1:9" ht="15.75">
      <c r="A79" s="16">
        <v>1</v>
      </c>
      <c r="B79" s="16">
        <v>2</v>
      </c>
      <c r="C79" s="16">
        <v>3</v>
      </c>
      <c r="D79" s="127">
        <v>4</v>
      </c>
      <c r="E79" s="127"/>
      <c r="F79" s="16">
        <v>5</v>
      </c>
      <c r="G79" s="16">
        <v>6</v>
      </c>
      <c r="H79" s="16">
        <v>7</v>
      </c>
      <c r="I79" s="16">
        <v>8</v>
      </c>
    </row>
    <row r="80" spans="1:9" ht="31.5">
      <c r="A80" s="60">
        <v>1</v>
      </c>
      <c r="B80" s="65" t="s">
        <v>192</v>
      </c>
      <c r="C80" s="60" t="s">
        <v>194</v>
      </c>
      <c r="D80" s="127"/>
      <c r="E80" s="127"/>
      <c r="F80" s="16"/>
      <c r="G80" s="16"/>
      <c r="H80" s="16"/>
      <c r="I80" s="16"/>
    </row>
    <row r="81" spans="1:9" ht="15.75">
      <c r="A81" s="60" t="s">
        <v>194</v>
      </c>
      <c r="B81" s="65" t="s">
        <v>41</v>
      </c>
      <c r="C81" s="60" t="s">
        <v>194</v>
      </c>
      <c r="D81" s="127"/>
      <c r="E81" s="127"/>
      <c r="F81" s="88"/>
      <c r="G81" s="88"/>
      <c r="H81" s="88"/>
      <c r="I81" s="88"/>
    </row>
    <row r="82" spans="1:9" ht="15.75">
      <c r="A82" s="60" t="s">
        <v>194</v>
      </c>
      <c r="B82" s="61" t="s">
        <v>178</v>
      </c>
      <c r="C82" s="60" t="s">
        <v>179</v>
      </c>
      <c r="D82" s="186" t="s">
        <v>180</v>
      </c>
      <c r="E82" s="187"/>
      <c r="F82" s="91">
        <f>C75</f>
        <v>2786400</v>
      </c>
      <c r="G82" s="91">
        <f>D72+D73</f>
        <v>6834600</v>
      </c>
      <c r="H82" s="109">
        <f>E72+E73</f>
        <v>3001400</v>
      </c>
      <c r="I82" s="109">
        <f>G72+G73</f>
        <v>6903600</v>
      </c>
    </row>
    <row r="83" spans="1:9" ht="15.75">
      <c r="A83" s="60" t="s">
        <v>194</v>
      </c>
      <c r="B83" s="65" t="s">
        <v>42</v>
      </c>
      <c r="C83" s="60" t="s">
        <v>194</v>
      </c>
      <c r="D83" s="186" t="s">
        <v>194</v>
      </c>
      <c r="E83" s="187"/>
      <c r="F83" s="88"/>
      <c r="G83" s="88"/>
      <c r="H83" s="88"/>
      <c r="I83" s="88"/>
    </row>
    <row r="84" spans="1:9" ht="78.75">
      <c r="A84" s="60" t="s">
        <v>194</v>
      </c>
      <c r="B84" s="73" t="s">
        <v>195</v>
      </c>
      <c r="C84" s="60" t="s">
        <v>179</v>
      </c>
      <c r="D84" s="186" t="s">
        <v>182</v>
      </c>
      <c r="E84" s="187"/>
      <c r="F84" s="91">
        <v>2000000</v>
      </c>
      <c r="G84" s="91">
        <v>2000000</v>
      </c>
      <c r="H84" s="109">
        <v>2000000</v>
      </c>
      <c r="I84" s="109">
        <v>2000000</v>
      </c>
    </row>
    <row r="85" spans="1:9" ht="15.75">
      <c r="A85" s="60"/>
      <c r="B85" s="73" t="s">
        <v>196</v>
      </c>
      <c r="C85" s="60" t="s">
        <v>209</v>
      </c>
      <c r="D85" s="186" t="s">
        <v>182</v>
      </c>
      <c r="E85" s="187"/>
      <c r="F85" s="88">
        <v>20</v>
      </c>
      <c r="G85" s="88">
        <v>30</v>
      </c>
      <c r="H85" s="88">
        <v>20</v>
      </c>
      <c r="I85" s="88">
        <v>30</v>
      </c>
    </row>
    <row r="86" spans="1:9" ht="15.75">
      <c r="A86" s="60" t="s">
        <v>194</v>
      </c>
      <c r="B86" s="65" t="s">
        <v>43</v>
      </c>
      <c r="C86" s="60" t="s">
        <v>194</v>
      </c>
      <c r="D86" s="186" t="s">
        <v>194</v>
      </c>
      <c r="E86" s="187"/>
      <c r="F86" s="88"/>
      <c r="G86" s="88"/>
      <c r="H86" s="88"/>
      <c r="I86" s="88"/>
    </row>
    <row r="87" spans="1:9" ht="31.5">
      <c r="A87" s="60"/>
      <c r="B87" s="61" t="s">
        <v>199</v>
      </c>
      <c r="C87" s="60" t="s">
        <v>179</v>
      </c>
      <c r="D87" s="186" t="s">
        <v>181</v>
      </c>
      <c r="E87" s="187"/>
      <c r="F87" s="91">
        <v>300000</v>
      </c>
      <c r="G87" s="91">
        <v>300000</v>
      </c>
      <c r="H87" s="109">
        <v>300000</v>
      </c>
      <c r="I87" s="109">
        <v>300000</v>
      </c>
    </row>
    <row r="88" spans="1:9" ht="31.5">
      <c r="A88" s="60"/>
      <c r="B88" s="61" t="s">
        <v>200</v>
      </c>
      <c r="C88" s="60" t="s">
        <v>179</v>
      </c>
      <c r="D88" s="186" t="s">
        <v>181</v>
      </c>
      <c r="E88" s="187"/>
      <c r="F88" s="91">
        <v>139320</v>
      </c>
      <c r="G88" s="91">
        <v>227820</v>
      </c>
      <c r="H88" s="109">
        <v>150070</v>
      </c>
      <c r="I88" s="109">
        <v>230120</v>
      </c>
    </row>
    <row r="89" spans="1:9" ht="31.5">
      <c r="A89" s="60"/>
      <c r="B89" s="61" t="s">
        <v>201</v>
      </c>
      <c r="C89" s="60" t="s">
        <v>179</v>
      </c>
      <c r="D89" s="186" t="s">
        <v>181</v>
      </c>
      <c r="E89" s="187"/>
      <c r="F89" s="88">
        <v>70</v>
      </c>
      <c r="G89" s="88"/>
      <c r="H89" s="88">
        <v>70</v>
      </c>
      <c r="I89" s="88"/>
    </row>
    <row r="90" spans="1:9" ht="15.75">
      <c r="A90" s="60" t="s">
        <v>194</v>
      </c>
      <c r="B90" s="65" t="s">
        <v>44</v>
      </c>
      <c r="C90" s="60" t="s">
        <v>194</v>
      </c>
      <c r="D90" s="186" t="s">
        <v>194</v>
      </c>
      <c r="E90" s="187"/>
      <c r="F90" s="88"/>
      <c r="G90" s="88"/>
      <c r="H90" s="88"/>
      <c r="I90" s="88"/>
    </row>
    <row r="91" spans="1:9" ht="31.5">
      <c r="A91" s="60"/>
      <c r="B91" s="61" t="s">
        <v>202</v>
      </c>
      <c r="C91" s="60" t="s">
        <v>183</v>
      </c>
      <c r="D91" s="186" t="s">
        <v>181</v>
      </c>
      <c r="E91" s="187"/>
      <c r="F91" s="88">
        <v>100</v>
      </c>
      <c r="G91" s="88">
        <v>100</v>
      </c>
      <c r="H91" s="88">
        <v>100</v>
      </c>
      <c r="I91" s="88">
        <v>100</v>
      </c>
    </row>
    <row r="92" spans="1:9" ht="47.25">
      <c r="A92" s="60">
        <v>2</v>
      </c>
      <c r="B92" s="65" t="s">
        <v>193</v>
      </c>
      <c r="C92" s="60"/>
      <c r="D92" s="127"/>
      <c r="E92" s="127"/>
      <c r="F92" s="88"/>
      <c r="G92" s="88"/>
      <c r="H92" s="88"/>
      <c r="I92" s="88"/>
    </row>
    <row r="93" spans="1:9" ht="15.75">
      <c r="A93" s="60"/>
      <c r="B93" s="65" t="s">
        <v>41</v>
      </c>
      <c r="C93" s="60" t="s">
        <v>194</v>
      </c>
      <c r="D93" s="127"/>
      <c r="E93" s="127"/>
      <c r="F93" s="88"/>
      <c r="G93" s="91"/>
      <c r="H93" s="88"/>
      <c r="I93" s="88"/>
    </row>
    <row r="94" spans="1:9" ht="15.75">
      <c r="A94" s="60" t="s">
        <v>194</v>
      </c>
      <c r="B94" s="61" t="s">
        <v>178</v>
      </c>
      <c r="C94" s="60" t="s">
        <v>179</v>
      </c>
      <c r="D94" s="186" t="s">
        <v>180</v>
      </c>
      <c r="E94" s="187"/>
      <c r="F94" s="88"/>
      <c r="G94" s="91">
        <v>500000</v>
      </c>
      <c r="H94" s="88"/>
      <c r="I94" s="110">
        <v>500000</v>
      </c>
    </row>
    <row r="95" spans="1:9" ht="15.75">
      <c r="A95" s="60"/>
      <c r="B95" s="65" t="s">
        <v>42</v>
      </c>
      <c r="C95" s="60"/>
      <c r="D95" s="186"/>
      <c r="E95" s="187"/>
      <c r="F95" s="16"/>
      <c r="G95" s="16"/>
      <c r="H95" s="16"/>
      <c r="I95" s="16"/>
    </row>
    <row r="96" spans="1:9" ht="15.75">
      <c r="A96" s="60"/>
      <c r="B96" s="61" t="s">
        <v>196</v>
      </c>
      <c r="C96" s="60" t="s">
        <v>197</v>
      </c>
      <c r="D96" s="186" t="s">
        <v>182</v>
      </c>
      <c r="E96" s="187"/>
      <c r="F96" s="16"/>
      <c r="G96" s="16">
        <v>10</v>
      </c>
      <c r="H96" s="16"/>
      <c r="I96" s="16">
        <v>10</v>
      </c>
    </row>
    <row r="97" spans="1:9" ht="15.75">
      <c r="A97" s="60"/>
      <c r="B97" s="65" t="s">
        <v>43</v>
      </c>
      <c r="C97" s="60"/>
      <c r="D97" s="186"/>
      <c r="E97" s="187"/>
      <c r="F97" s="16"/>
      <c r="G97" s="16"/>
      <c r="H97" s="16"/>
      <c r="I97" s="16"/>
    </row>
    <row r="98" spans="1:9" ht="31.5">
      <c r="A98" s="60"/>
      <c r="B98" s="61" t="s">
        <v>206</v>
      </c>
      <c r="C98" s="60" t="s">
        <v>179</v>
      </c>
      <c r="D98" s="186" t="s">
        <v>181</v>
      </c>
      <c r="E98" s="187"/>
      <c r="F98" s="16"/>
      <c r="G98" s="91">
        <v>50000</v>
      </c>
      <c r="H98" s="16"/>
      <c r="I98" s="110">
        <v>50000</v>
      </c>
    </row>
    <row r="99" spans="1:9" ht="15.75">
      <c r="A99" s="60"/>
      <c r="B99" s="65" t="s">
        <v>44</v>
      </c>
      <c r="C99" s="60"/>
      <c r="D99" s="127"/>
      <c r="E99" s="127"/>
      <c r="F99" s="16"/>
      <c r="G99" s="16"/>
      <c r="H99" s="16"/>
      <c r="I99" s="16"/>
    </row>
    <row r="100" spans="1:9" ht="31.5">
      <c r="A100" s="60"/>
      <c r="B100" s="61" t="s">
        <v>207</v>
      </c>
      <c r="C100" s="60" t="s">
        <v>183</v>
      </c>
      <c r="D100" s="186" t="s">
        <v>181</v>
      </c>
      <c r="E100" s="187"/>
      <c r="F100" s="16"/>
      <c r="G100" s="16">
        <v>100</v>
      </c>
      <c r="H100" s="16"/>
      <c r="I100" s="16">
        <v>100</v>
      </c>
    </row>
    <row r="101" ht="42" customHeight="1"/>
    <row r="102" spans="1:9" ht="15.75">
      <c r="A102" s="114" t="s">
        <v>146</v>
      </c>
      <c r="B102" s="114"/>
      <c r="C102" s="114"/>
      <c r="D102" s="114"/>
      <c r="E102" s="114"/>
      <c r="F102" s="114"/>
      <c r="G102" s="114"/>
      <c r="H102" s="114"/>
      <c r="I102" s="114"/>
    </row>
    <row r="103" spans="1:9" ht="15">
      <c r="A103" s="195" t="s">
        <v>88</v>
      </c>
      <c r="B103" s="195"/>
      <c r="C103" s="195"/>
      <c r="D103" s="195"/>
      <c r="E103" s="195"/>
      <c r="F103" s="195"/>
      <c r="G103" s="195"/>
      <c r="H103" s="195"/>
      <c r="I103" s="195"/>
    </row>
    <row r="105" spans="1:9" ht="15.75">
      <c r="A105" s="16" t="s">
        <v>14</v>
      </c>
      <c r="B105" s="16"/>
      <c r="C105" s="16"/>
      <c r="D105" s="16"/>
      <c r="E105" s="118"/>
      <c r="F105" s="118"/>
      <c r="G105" s="181"/>
      <c r="H105" s="181"/>
      <c r="I105" s="16"/>
    </row>
    <row r="109" spans="1:9" ht="15.75" customHeight="1">
      <c r="A109" s="114" t="s">
        <v>242</v>
      </c>
      <c r="B109" s="114"/>
      <c r="C109" s="114"/>
      <c r="D109" s="5" t="s">
        <v>8</v>
      </c>
      <c r="E109" s="5"/>
      <c r="F109" s="4"/>
      <c r="G109" s="4"/>
      <c r="H109" s="196" t="s">
        <v>243</v>
      </c>
      <c r="I109" s="196"/>
    </row>
    <row r="110" spans="1:9" ht="15.75">
      <c r="A110" s="5"/>
      <c r="C110" s="112" t="s">
        <v>5</v>
      </c>
      <c r="D110" s="112"/>
      <c r="E110" s="112"/>
      <c r="F110" s="4"/>
      <c r="G110" s="4"/>
      <c r="H110" s="112" t="s">
        <v>6</v>
      </c>
      <c r="I110" s="112"/>
    </row>
    <row r="111" spans="1:9" ht="15.75">
      <c r="A111" s="115" t="s">
        <v>7</v>
      </c>
      <c r="B111" s="115"/>
      <c r="C111" s="116" t="s">
        <v>8</v>
      </c>
      <c r="D111" s="116"/>
      <c r="E111" s="116"/>
      <c r="F111" s="13"/>
      <c r="G111" s="13"/>
      <c r="H111" s="117" t="s">
        <v>228</v>
      </c>
      <c r="I111" s="117"/>
    </row>
    <row r="112" spans="1:9" ht="15.75">
      <c r="A112" s="5"/>
      <c r="B112" s="90"/>
      <c r="C112" s="112" t="s">
        <v>5</v>
      </c>
      <c r="D112" s="112"/>
      <c r="E112" s="112"/>
      <c r="F112" s="4"/>
      <c r="G112" s="4"/>
      <c r="H112" s="112" t="s">
        <v>6</v>
      </c>
      <c r="I112" s="112"/>
    </row>
  </sheetData>
  <sheetProtection/>
  <mergeCells count="178">
    <mergeCell ref="D85:E85"/>
    <mergeCell ref="D86:E86"/>
    <mergeCell ref="E75:F75"/>
    <mergeCell ref="G75:H75"/>
    <mergeCell ref="D81:E81"/>
    <mergeCell ref="D82:E82"/>
    <mergeCell ref="D83:E83"/>
    <mergeCell ref="D84:E84"/>
    <mergeCell ref="D79:E79"/>
    <mergeCell ref="D80:E80"/>
    <mergeCell ref="D87:E87"/>
    <mergeCell ref="C112:E112"/>
    <mergeCell ref="H112:I112"/>
    <mergeCell ref="H109:I109"/>
    <mergeCell ref="C110:E110"/>
    <mergeCell ref="H110:I110"/>
    <mergeCell ref="D92:E92"/>
    <mergeCell ref="D93:E93"/>
    <mergeCell ref="D94:E94"/>
    <mergeCell ref="A109:C109"/>
    <mergeCell ref="A111:B111"/>
    <mergeCell ref="C111:E111"/>
    <mergeCell ref="H111:I111"/>
    <mergeCell ref="D99:E99"/>
    <mergeCell ref="D100:E100"/>
    <mergeCell ref="A102:I102"/>
    <mergeCell ref="A103:I103"/>
    <mergeCell ref="E105:F105"/>
    <mergeCell ref="G105:H105"/>
    <mergeCell ref="D95:E95"/>
    <mergeCell ref="D96:E96"/>
    <mergeCell ref="D97:E97"/>
    <mergeCell ref="D98:E98"/>
    <mergeCell ref="D88:E88"/>
    <mergeCell ref="D89:E89"/>
    <mergeCell ref="D90:E90"/>
    <mergeCell ref="D91:E91"/>
    <mergeCell ref="E74:F74"/>
    <mergeCell ref="G74:H74"/>
    <mergeCell ref="C69:D69"/>
    <mergeCell ref="A76:I76"/>
    <mergeCell ref="D78:E78"/>
    <mergeCell ref="E70:F70"/>
    <mergeCell ref="G70:H70"/>
    <mergeCell ref="E71:F71"/>
    <mergeCell ref="G71:H71"/>
    <mergeCell ref="E72:F72"/>
    <mergeCell ref="G72:H72"/>
    <mergeCell ref="E65:F65"/>
    <mergeCell ref="G65:H65"/>
    <mergeCell ref="A67:I67"/>
    <mergeCell ref="A35:I35"/>
    <mergeCell ref="A69:A70"/>
    <mergeCell ref="B69:B70"/>
    <mergeCell ref="E69:H69"/>
    <mergeCell ref="I69:I70"/>
    <mergeCell ref="H48:I48"/>
    <mergeCell ref="A63:I63"/>
    <mergeCell ref="F47:G47"/>
    <mergeCell ref="F48:G48"/>
    <mergeCell ref="F49:G49"/>
    <mergeCell ref="F50:G50"/>
    <mergeCell ref="D49:E49"/>
    <mergeCell ref="D47:E47"/>
    <mergeCell ref="H49:I49"/>
    <mergeCell ref="H50:I50"/>
    <mergeCell ref="A62:I62"/>
    <mergeCell ref="F45:G45"/>
    <mergeCell ref="F46:G46"/>
    <mergeCell ref="D45:E45"/>
    <mergeCell ref="D46:E46"/>
    <mergeCell ref="D50:E50"/>
    <mergeCell ref="H45:I45"/>
    <mergeCell ref="H46:I46"/>
    <mergeCell ref="H47:I47"/>
    <mergeCell ref="D48:E48"/>
    <mergeCell ref="E23:F23"/>
    <mergeCell ref="G23:H23"/>
    <mergeCell ref="G24:H24"/>
    <mergeCell ref="E24:F24"/>
    <mergeCell ref="D37:E37"/>
    <mergeCell ref="D38:E38"/>
    <mergeCell ref="H38:I38"/>
    <mergeCell ref="F37:G37"/>
    <mergeCell ref="H37:I37"/>
    <mergeCell ref="F38:G38"/>
    <mergeCell ref="E33:F33"/>
    <mergeCell ref="D22:D23"/>
    <mergeCell ref="G33:H33"/>
    <mergeCell ref="A7:I7"/>
    <mergeCell ref="A18:I18"/>
    <mergeCell ref="A20:I20"/>
    <mergeCell ref="G11:H11"/>
    <mergeCell ref="A13:F13"/>
    <mergeCell ref="G13:H13"/>
    <mergeCell ref="A14:F14"/>
    <mergeCell ref="G14:H14"/>
    <mergeCell ref="D44:E44"/>
    <mergeCell ref="F39:G39"/>
    <mergeCell ref="F40:G40"/>
    <mergeCell ref="F41:G41"/>
    <mergeCell ref="F42:G42"/>
    <mergeCell ref="D43:E43"/>
    <mergeCell ref="D39:E39"/>
    <mergeCell ref="D40:E40"/>
    <mergeCell ref="D41:E41"/>
    <mergeCell ref="G1:I1"/>
    <mergeCell ref="G2:I2"/>
    <mergeCell ref="G3:I3"/>
    <mergeCell ref="G4:I4"/>
    <mergeCell ref="G5:I5"/>
    <mergeCell ref="D42:E42"/>
    <mergeCell ref="A10:F10"/>
    <mergeCell ref="G10:H10"/>
    <mergeCell ref="A11:F11"/>
    <mergeCell ref="D16:H16"/>
    <mergeCell ref="A22:A23"/>
    <mergeCell ref="B22:B23"/>
    <mergeCell ref="C22:C23"/>
    <mergeCell ref="D15:H15"/>
    <mergeCell ref="I25:I29"/>
    <mergeCell ref="I30:I32"/>
    <mergeCell ref="E25:F25"/>
    <mergeCell ref="E32:F32"/>
    <mergeCell ref="I22:I23"/>
    <mergeCell ref="E22:H22"/>
    <mergeCell ref="G25:H25"/>
    <mergeCell ref="G32:H32"/>
    <mergeCell ref="E30:F30"/>
    <mergeCell ref="G30:H30"/>
    <mergeCell ref="E29:F29"/>
    <mergeCell ref="G29:H29"/>
    <mergeCell ref="G31:H31"/>
    <mergeCell ref="F43:G43"/>
    <mergeCell ref="F44:G44"/>
    <mergeCell ref="H39:I39"/>
    <mergeCell ref="H40:I40"/>
    <mergeCell ref="H41:I41"/>
    <mergeCell ref="H42:I42"/>
    <mergeCell ref="H43:I43"/>
    <mergeCell ref="H44:I44"/>
    <mergeCell ref="H58:I58"/>
    <mergeCell ref="D59:E59"/>
    <mergeCell ref="F59:G59"/>
    <mergeCell ref="H59:I59"/>
    <mergeCell ref="D57:E57"/>
    <mergeCell ref="F57:G57"/>
    <mergeCell ref="H57:I57"/>
    <mergeCell ref="D58:E58"/>
    <mergeCell ref="F58:G58"/>
    <mergeCell ref="H55:I55"/>
    <mergeCell ref="D51:E51"/>
    <mergeCell ref="F51:G51"/>
    <mergeCell ref="H51:I51"/>
    <mergeCell ref="D52:E52"/>
    <mergeCell ref="F52:G52"/>
    <mergeCell ref="H52:I52"/>
    <mergeCell ref="D53:E53"/>
    <mergeCell ref="D56:E56"/>
    <mergeCell ref="F56:G56"/>
    <mergeCell ref="H56:I56"/>
    <mergeCell ref="F53:G53"/>
    <mergeCell ref="H53:I53"/>
    <mergeCell ref="D54:E54"/>
    <mergeCell ref="F54:G54"/>
    <mergeCell ref="H54:I54"/>
    <mergeCell ref="D55:E55"/>
    <mergeCell ref="F55:G55"/>
    <mergeCell ref="I72:I73"/>
    <mergeCell ref="E73:F73"/>
    <mergeCell ref="G73:H73"/>
    <mergeCell ref="E27:F27"/>
    <mergeCell ref="G27:H27"/>
    <mergeCell ref="E26:F26"/>
    <mergeCell ref="G26:H26"/>
    <mergeCell ref="E28:F28"/>
    <mergeCell ref="G28:H28"/>
    <mergeCell ref="E31:F31"/>
  </mergeCells>
  <printOptions/>
  <pageMargins left="0.7086614173228347" right="0.31496062992125984" top="0.7480314960629921" bottom="0.7480314960629921"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N28"/>
  <sheetViews>
    <sheetView view="pageBreakPreview" zoomScaleSheetLayoutView="100" zoomScalePageLayoutView="0" workbookViewId="0" topLeftCell="A13">
      <selection activeCell="A9" sqref="A9:IV15"/>
    </sheetView>
  </sheetViews>
  <sheetFormatPr defaultColWidth="9.140625" defaultRowHeight="15"/>
  <cols>
    <col min="1" max="1" width="17.28125" style="0" customWidth="1"/>
    <col min="2" max="2" width="14.57421875" style="0" customWidth="1"/>
    <col min="3" max="3" width="30.7109375" style="0" customWidth="1"/>
    <col min="4" max="4" width="6.140625" style="0" customWidth="1"/>
    <col min="5" max="5" width="17.140625" style="0" customWidth="1"/>
    <col min="6" max="6" width="9.28125" style="0" customWidth="1"/>
    <col min="7" max="7" width="15.7109375" style="0" customWidth="1"/>
    <col min="8" max="8" width="31.7109375" style="0" customWidth="1"/>
    <col min="9" max="9" width="16.00390625" style="0" customWidth="1"/>
    <col min="10" max="10" width="6.57421875" style="0" customWidth="1"/>
  </cols>
  <sheetData>
    <row r="1" spans="3:10" ht="15.75">
      <c r="C1" s="4"/>
      <c r="D1" s="4"/>
      <c r="E1" s="4"/>
      <c r="F1" s="4"/>
      <c r="G1" s="4"/>
      <c r="H1" s="148" t="s">
        <v>0</v>
      </c>
      <c r="I1" s="148"/>
      <c r="J1" s="148"/>
    </row>
    <row r="2" spans="3:10" ht="15.75">
      <c r="C2" s="4"/>
      <c r="D2" s="4"/>
      <c r="E2" s="4"/>
      <c r="F2" s="4"/>
      <c r="G2" s="4"/>
      <c r="H2" s="148" t="s">
        <v>1</v>
      </c>
      <c r="I2" s="148"/>
      <c r="J2" s="148"/>
    </row>
    <row r="3" spans="3:10" ht="15.75">
      <c r="C3" s="4"/>
      <c r="D3" s="4"/>
      <c r="E3" s="4"/>
      <c r="F3" s="4"/>
      <c r="G3" s="4"/>
      <c r="H3" s="148" t="s">
        <v>2</v>
      </c>
      <c r="I3" s="148"/>
      <c r="J3" s="148"/>
    </row>
    <row r="4" spans="1:10" ht="15.75">
      <c r="A4" s="1"/>
      <c r="B4" s="1"/>
      <c r="C4" s="4"/>
      <c r="D4" s="4"/>
      <c r="E4" s="4"/>
      <c r="F4" s="4"/>
      <c r="G4" s="4"/>
      <c r="H4" s="148" t="s">
        <v>9</v>
      </c>
      <c r="I4" s="148"/>
      <c r="J4" s="148"/>
    </row>
    <row r="5" spans="1:10" ht="15.75">
      <c r="A5" s="4"/>
      <c r="B5" s="4"/>
      <c r="C5" s="4"/>
      <c r="D5" s="4"/>
      <c r="E5" s="4"/>
      <c r="F5" s="4"/>
      <c r="G5" s="4"/>
      <c r="H5" s="148" t="s">
        <v>12</v>
      </c>
      <c r="I5" s="148"/>
      <c r="J5" s="148"/>
    </row>
    <row r="6" spans="1:10" ht="9.75" customHeight="1">
      <c r="A6" s="4"/>
      <c r="B6" s="4"/>
      <c r="C6" s="4"/>
      <c r="D6" s="4"/>
      <c r="E6" s="4"/>
      <c r="F6" s="4"/>
      <c r="G6" s="4"/>
      <c r="H6" s="4"/>
      <c r="I6" s="4"/>
      <c r="J6" s="4"/>
    </row>
    <row r="7" spans="1:10" ht="18.75">
      <c r="A7" s="140" t="s">
        <v>99</v>
      </c>
      <c r="B7" s="140"/>
      <c r="C7" s="140"/>
      <c r="D7" s="140"/>
      <c r="E7" s="140"/>
      <c r="F7" s="140"/>
      <c r="G7" s="140"/>
      <c r="H7" s="140"/>
      <c r="I7" s="140"/>
      <c r="J7" s="140"/>
    </row>
    <row r="8" spans="1:10" ht="9" customHeight="1">
      <c r="A8" s="4"/>
      <c r="B8" s="4"/>
      <c r="C8" s="4"/>
      <c r="D8" s="4"/>
      <c r="E8" s="4"/>
      <c r="F8" s="4"/>
      <c r="G8" s="4"/>
      <c r="H8" s="4"/>
      <c r="I8" s="4"/>
      <c r="J8" s="4"/>
    </row>
    <row r="9" spans="1:10" ht="15.75">
      <c r="A9" s="145" t="s">
        <v>171</v>
      </c>
      <c r="B9" s="145"/>
      <c r="C9" s="145"/>
      <c r="D9" s="145"/>
      <c r="E9" s="145"/>
      <c r="F9" s="145"/>
      <c r="G9" s="142" t="s">
        <v>173</v>
      </c>
      <c r="H9" s="142"/>
      <c r="I9" s="142" t="s">
        <v>172</v>
      </c>
      <c r="J9" s="142"/>
    </row>
    <row r="10" spans="1:10" ht="27.75" customHeight="1">
      <c r="A10" s="146" t="s">
        <v>18</v>
      </c>
      <c r="B10" s="146"/>
      <c r="C10" s="146"/>
      <c r="D10" s="146"/>
      <c r="E10" s="146"/>
      <c r="F10" s="146"/>
      <c r="G10" s="141" t="s">
        <v>151</v>
      </c>
      <c r="H10" s="141"/>
      <c r="I10" s="141" t="s">
        <v>149</v>
      </c>
      <c r="J10" s="141"/>
    </row>
    <row r="11" spans="1:10" ht="12.75" customHeight="1">
      <c r="A11" s="8"/>
      <c r="B11" s="34"/>
      <c r="C11" s="8"/>
      <c r="D11" s="8"/>
      <c r="E11" s="8"/>
      <c r="F11" s="8"/>
      <c r="G11" s="35"/>
      <c r="H11" s="35"/>
      <c r="I11" s="35"/>
      <c r="J11" s="35"/>
    </row>
    <row r="12" spans="1:10" ht="18.75" customHeight="1">
      <c r="A12" s="145" t="s">
        <v>174</v>
      </c>
      <c r="B12" s="145"/>
      <c r="C12" s="145"/>
      <c r="D12" s="145"/>
      <c r="E12" s="145"/>
      <c r="F12" s="145"/>
      <c r="G12" s="142" t="s">
        <v>173</v>
      </c>
      <c r="H12" s="142"/>
      <c r="I12" s="142" t="s">
        <v>175</v>
      </c>
      <c r="J12" s="142"/>
    </row>
    <row r="13" spans="1:10" ht="40.5" customHeight="1">
      <c r="A13" s="146" t="s">
        <v>19</v>
      </c>
      <c r="B13" s="146"/>
      <c r="C13" s="146"/>
      <c r="D13" s="146"/>
      <c r="E13" s="146"/>
      <c r="F13" s="146"/>
      <c r="G13" s="141" t="s">
        <v>161</v>
      </c>
      <c r="H13" s="141"/>
      <c r="I13" s="141" t="s">
        <v>149</v>
      </c>
      <c r="J13" s="141"/>
    </row>
    <row r="14" spans="1:10" ht="21.75" customHeight="1">
      <c r="A14" s="39" t="s">
        <v>184</v>
      </c>
      <c r="B14" s="40">
        <v>7610</v>
      </c>
      <c r="C14" s="37" t="s">
        <v>187</v>
      </c>
      <c r="D14" s="144" t="s">
        <v>185</v>
      </c>
      <c r="E14" s="144"/>
      <c r="F14" s="144"/>
      <c r="G14" s="144"/>
      <c r="H14" s="144"/>
      <c r="I14" s="143">
        <v>22201100000</v>
      </c>
      <c r="J14" s="143"/>
    </row>
    <row r="15" spans="1:10" ht="93" customHeight="1">
      <c r="A15" s="41" t="s">
        <v>163</v>
      </c>
      <c r="B15" s="41" t="s">
        <v>164</v>
      </c>
      <c r="C15" s="41" t="s">
        <v>165</v>
      </c>
      <c r="D15" s="141" t="s">
        <v>162</v>
      </c>
      <c r="E15" s="141"/>
      <c r="F15" s="141"/>
      <c r="G15" s="141"/>
      <c r="H15" s="141"/>
      <c r="I15" s="141" t="s">
        <v>150</v>
      </c>
      <c r="J15" s="141"/>
    </row>
    <row r="16" spans="1:10" ht="6.75" customHeight="1">
      <c r="A16" s="8"/>
      <c r="B16" s="34"/>
      <c r="C16" s="8"/>
      <c r="D16" s="8"/>
      <c r="E16" s="8"/>
      <c r="F16" s="8"/>
      <c r="G16" s="12"/>
      <c r="H16" s="12"/>
      <c r="I16" s="12"/>
      <c r="J16" s="12"/>
    </row>
    <row r="17" spans="1:10" ht="15.75">
      <c r="A17" s="137" t="s">
        <v>100</v>
      </c>
      <c r="B17" s="137"/>
      <c r="C17" s="137"/>
      <c r="D17" s="137"/>
      <c r="E17" s="137"/>
      <c r="F17" s="137"/>
      <c r="G17" s="137"/>
      <c r="H17" s="137"/>
      <c r="I17" s="137"/>
      <c r="J17" s="137"/>
    </row>
    <row r="18" spans="1:10" ht="8.25" customHeight="1">
      <c r="A18" s="4"/>
      <c r="B18" s="4"/>
      <c r="C18" s="4"/>
      <c r="D18" s="4"/>
      <c r="E18" s="4"/>
      <c r="F18" s="4"/>
      <c r="G18" s="4"/>
      <c r="H18" s="4"/>
      <c r="I18" s="4"/>
      <c r="J18" s="4"/>
    </row>
    <row r="19" spans="1:10" ht="21.75" customHeight="1">
      <c r="A19" s="137" t="s">
        <v>101</v>
      </c>
      <c r="B19" s="137"/>
      <c r="C19" s="137"/>
      <c r="D19" s="137"/>
      <c r="E19" s="137"/>
      <c r="F19" s="137"/>
      <c r="G19" s="137"/>
      <c r="H19" s="137"/>
      <c r="I19" s="137"/>
      <c r="J19" s="137"/>
    </row>
    <row r="20" spans="1:14" ht="44.25" customHeight="1">
      <c r="A20" s="147" t="s">
        <v>186</v>
      </c>
      <c r="B20" s="147"/>
      <c r="C20" s="147"/>
      <c r="D20" s="147"/>
      <c r="E20" s="147"/>
      <c r="F20" s="147"/>
      <c r="G20" s="147"/>
      <c r="H20" s="147"/>
      <c r="I20" s="147"/>
      <c r="J20" s="147"/>
      <c r="K20" s="54"/>
      <c r="L20" s="54"/>
      <c r="M20" s="54"/>
      <c r="N20" s="54"/>
    </row>
    <row r="21" spans="1:10" ht="15.75">
      <c r="A21" s="137" t="s">
        <v>102</v>
      </c>
      <c r="B21" s="137"/>
      <c r="C21" s="137"/>
      <c r="D21" s="137"/>
      <c r="E21" s="137"/>
      <c r="F21" s="137"/>
      <c r="G21" s="137"/>
      <c r="H21" s="137"/>
      <c r="I21" s="137"/>
      <c r="J21" s="137"/>
    </row>
    <row r="22" spans="1:10" ht="113.25" customHeight="1">
      <c r="A22" s="138" t="s">
        <v>188</v>
      </c>
      <c r="B22" s="114"/>
      <c r="C22" s="114"/>
      <c r="D22" s="114"/>
      <c r="E22" s="114"/>
      <c r="F22" s="114"/>
      <c r="G22" s="114"/>
      <c r="H22" s="114"/>
      <c r="I22" s="114"/>
      <c r="J22" s="114"/>
    </row>
    <row r="23" spans="1:10" ht="15.75">
      <c r="A23" s="137" t="s">
        <v>103</v>
      </c>
      <c r="B23" s="137"/>
      <c r="C23" s="137"/>
      <c r="D23" s="137"/>
      <c r="E23" s="137"/>
      <c r="F23" s="137"/>
      <c r="G23" s="137"/>
      <c r="H23" s="137"/>
      <c r="I23" s="137"/>
      <c r="J23" s="137"/>
    </row>
    <row r="24" spans="1:10" ht="55.5" customHeight="1">
      <c r="A24" s="138" t="s">
        <v>189</v>
      </c>
      <c r="B24" s="138"/>
      <c r="C24" s="138"/>
      <c r="D24" s="138"/>
      <c r="E24" s="138"/>
      <c r="F24" s="138"/>
      <c r="G24" s="138"/>
      <c r="H24" s="138"/>
      <c r="I24" s="138"/>
      <c r="J24" s="138"/>
    </row>
    <row r="25" spans="1:10" ht="33" customHeight="1">
      <c r="A25" s="38"/>
      <c r="B25" s="38"/>
      <c r="C25" s="38"/>
      <c r="D25" s="38"/>
      <c r="E25" s="38"/>
      <c r="F25" s="38"/>
      <c r="G25" s="38"/>
      <c r="H25" s="38"/>
      <c r="I25" s="38"/>
      <c r="J25" s="38"/>
    </row>
    <row r="26" spans="1:2" ht="15.75">
      <c r="A26" s="2"/>
      <c r="B26" s="2"/>
    </row>
    <row r="28" spans="1:2" ht="15.75">
      <c r="A28" s="2"/>
      <c r="B28" s="2"/>
    </row>
  </sheetData>
  <sheetProtection/>
  <mergeCells count="29">
    <mergeCell ref="A20:J20"/>
    <mergeCell ref="G9:H9"/>
    <mergeCell ref="A7:J7"/>
    <mergeCell ref="H1:J1"/>
    <mergeCell ref="H2:J2"/>
    <mergeCell ref="H3:J3"/>
    <mergeCell ref="H4:J4"/>
    <mergeCell ref="H5:J5"/>
    <mergeCell ref="G10:H10"/>
    <mergeCell ref="I9:J9"/>
    <mergeCell ref="A24:J24"/>
    <mergeCell ref="A21:J21"/>
    <mergeCell ref="A22:J22"/>
    <mergeCell ref="A12:F12"/>
    <mergeCell ref="A9:F9"/>
    <mergeCell ref="A10:F10"/>
    <mergeCell ref="A17:J17"/>
    <mergeCell ref="A23:J23"/>
    <mergeCell ref="A13:F13"/>
    <mergeCell ref="A19:J19"/>
    <mergeCell ref="I15:J15"/>
    <mergeCell ref="D15:H15"/>
    <mergeCell ref="I10:J10"/>
    <mergeCell ref="G12:H12"/>
    <mergeCell ref="I12:J12"/>
    <mergeCell ref="G13:H13"/>
    <mergeCell ref="I13:J13"/>
    <mergeCell ref="I14:J14"/>
    <mergeCell ref="D14:H14"/>
  </mergeCells>
  <printOptions/>
  <pageMargins left="0.7086614173228347" right="0.31496062992125984" top="0.7480314960629921" bottom="0.7480314960629921" header="0.31496062992125984" footer="0.31496062992125984"/>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N24"/>
  <sheetViews>
    <sheetView view="pageBreakPreview" zoomScale="77" zoomScaleSheetLayoutView="77" zoomScalePageLayoutView="0" workbookViewId="0" topLeftCell="A1">
      <selection activeCell="W22" sqref="W22"/>
    </sheetView>
  </sheetViews>
  <sheetFormatPr defaultColWidth="9.140625" defaultRowHeight="15"/>
  <cols>
    <col min="1" max="1" width="10.7109375" style="0" customWidth="1"/>
    <col min="2" max="2" width="22.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37" t="s">
        <v>104</v>
      </c>
      <c r="B1" s="137"/>
      <c r="C1" s="137"/>
      <c r="D1" s="137"/>
      <c r="E1" s="137"/>
      <c r="F1" s="137"/>
      <c r="G1" s="137"/>
      <c r="H1" s="137"/>
      <c r="I1" s="137"/>
      <c r="J1" s="137"/>
      <c r="K1" s="137"/>
      <c r="L1" s="137"/>
      <c r="M1" s="137"/>
    </row>
    <row r="2" ht="10.5" customHeight="1"/>
    <row r="3" spans="1:13" ht="15.75">
      <c r="A3" s="137" t="s">
        <v>105</v>
      </c>
      <c r="B3" s="137"/>
      <c r="C3" s="137"/>
      <c r="D3" s="137"/>
      <c r="E3" s="137"/>
      <c r="F3" s="137"/>
      <c r="G3" s="137"/>
      <c r="H3" s="137"/>
      <c r="I3" s="137"/>
      <c r="J3" s="137"/>
      <c r="K3" s="137"/>
      <c r="L3" s="137"/>
      <c r="M3" s="137"/>
    </row>
    <row r="4" ht="15.75">
      <c r="N4" s="36" t="s">
        <v>17</v>
      </c>
    </row>
    <row r="5" spans="1:14" ht="15.75" customHeight="1">
      <c r="A5" s="118" t="s">
        <v>20</v>
      </c>
      <c r="B5" s="118" t="s">
        <v>3</v>
      </c>
      <c r="C5" s="118" t="s">
        <v>95</v>
      </c>
      <c r="D5" s="118"/>
      <c r="E5" s="118"/>
      <c r="F5" s="118"/>
      <c r="G5" s="118" t="s">
        <v>96</v>
      </c>
      <c r="H5" s="118"/>
      <c r="I5" s="118"/>
      <c r="J5" s="118"/>
      <c r="K5" s="118" t="s">
        <v>97</v>
      </c>
      <c r="L5" s="118"/>
      <c r="M5" s="118"/>
      <c r="N5" s="118"/>
    </row>
    <row r="6" spans="1:14" ht="54.75" customHeight="1">
      <c r="A6" s="118"/>
      <c r="B6" s="118"/>
      <c r="C6" s="16" t="s">
        <v>21</v>
      </c>
      <c r="D6" s="16" t="s">
        <v>22</v>
      </c>
      <c r="E6" s="16" t="s">
        <v>23</v>
      </c>
      <c r="F6" s="18" t="s">
        <v>30</v>
      </c>
      <c r="G6" s="16" t="s">
        <v>21</v>
      </c>
      <c r="H6" s="16" t="s">
        <v>22</v>
      </c>
      <c r="I6" s="16" t="s">
        <v>23</v>
      </c>
      <c r="J6" s="16" t="s">
        <v>29</v>
      </c>
      <c r="K6" s="16" t="s">
        <v>21</v>
      </c>
      <c r="L6" s="16" t="s">
        <v>22</v>
      </c>
      <c r="M6" s="16" t="s">
        <v>23</v>
      </c>
      <c r="N6" s="16" t="s">
        <v>32</v>
      </c>
    </row>
    <row r="7" spans="1:14" ht="15.75">
      <c r="A7" s="16">
        <v>1</v>
      </c>
      <c r="B7" s="16">
        <v>2</v>
      </c>
      <c r="C7" s="16">
        <v>3</v>
      </c>
      <c r="D7" s="16">
        <v>4</v>
      </c>
      <c r="E7" s="16">
        <v>5</v>
      </c>
      <c r="F7" s="16">
        <v>6</v>
      </c>
      <c r="G7" s="16">
        <v>7</v>
      </c>
      <c r="H7" s="16">
        <v>8</v>
      </c>
      <c r="I7" s="16">
        <v>9</v>
      </c>
      <c r="J7" s="16">
        <v>10</v>
      </c>
      <c r="K7" s="16">
        <v>11</v>
      </c>
      <c r="L7" s="16">
        <v>12</v>
      </c>
      <c r="M7" s="16">
        <v>13</v>
      </c>
      <c r="N7" s="16">
        <v>14</v>
      </c>
    </row>
    <row r="8" spans="1:14" ht="47.25">
      <c r="A8" s="16">
        <v>2717610</v>
      </c>
      <c r="B8" s="17" t="s">
        <v>24</v>
      </c>
      <c r="C8" s="42">
        <v>1606956</v>
      </c>
      <c r="D8" s="42" t="s">
        <v>25</v>
      </c>
      <c r="E8" s="42" t="s">
        <v>25</v>
      </c>
      <c r="F8" s="42">
        <f>C8</f>
        <v>1606956</v>
      </c>
      <c r="G8" s="42">
        <v>4394349</v>
      </c>
      <c r="H8" s="42" t="s">
        <v>25</v>
      </c>
      <c r="I8" s="42" t="s">
        <v>25</v>
      </c>
      <c r="J8" s="42">
        <f>G8</f>
        <v>4394349</v>
      </c>
      <c r="K8" s="42">
        <v>2580000</v>
      </c>
      <c r="L8" s="42" t="s">
        <v>25</v>
      </c>
      <c r="M8" s="42" t="s">
        <v>25</v>
      </c>
      <c r="N8" s="42">
        <f>K8</f>
        <v>2580000</v>
      </c>
    </row>
    <row r="9" spans="1:14" ht="63">
      <c r="A9" s="16"/>
      <c r="B9" s="17" t="s">
        <v>27</v>
      </c>
      <c r="C9" s="42" t="s">
        <v>25</v>
      </c>
      <c r="D9" s="42"/>
      <c r="E9" s="42"/>
      <c r="F9" s="42">
        <f>D9</f>
        <v>0</v>
      </c>
      <c r="G9" s="42" t="s">
        <v>25</v>
      </c>
      <c r="H9" s="42"/>
      <c r="I9" s="42"/>
      <c r="J9" s="42">
        <f>H9</f>
        <v>0</v>
      </c>
      <c r="K9" s="42" t="s">
        <v>25</v>
      </c>
      <c r="L9" s="42"/>
      <c r="M9" s="42"/>
      <c r="N9" s="42">
        <f>L9</f>
        <v>0</v>
      </c>
    </row>
    <row r="10" spans="1:14" ht="63">
      <c r="A10" s="16"/>
      <c r="B10" s="17" t="s">
        <v>28</v>
      </c>
      <c r="C10" s="42" t="s">
        <v>25</v>
      </c>
      <c r="D10" s="42"/>
      <c r="E10" s="42"/>
      <c r="F10" s="42">
        <f>D10</f>
        <v>0</v>
      </c>
      <c r="G10" s="42" t="s">
        <v>25</v>
      </c>
      <c r="H10" s="42">
        <v>870000</v>
      </c>
      <c r="I10" s="42">
        <v>870000</v>
      </c>
      <c r="J10" s="42">
        <f>H10</f>
        <v>870000</v>
      </c>
      <c r="K10" s="42" t="s">
        <v>25</v>
      </c>
      <c r="L10" s="42"/>
      <c r="M10" s="42"/>
      <c r="N10" s="42">
        <f>L10</f>
        <v>0</v>
      </c>
    </row>
    <row r="11" spans="1:14" ht="31.5">
      <c r="A11" s="16"/>
      <c r="B11" s="17" t="s">
        <v>26</v>
      </c>
      <c r="C11" s="42" t="s">
        <v>25</v>
      </c>
      <c r="D11" s="42"/>
      <c r="E11" s="42"/>
      <c r="F11" s="42">
        <f>D11</f>
        <v>0</v>
      </c>
      <c r="G11" s="42" t="s">
        <v>25</v>
      </c>
      <c r="H11" s="42"/>
      <c r="I11" s="42"/>
      <c r="J11" s="42">
        <f>H11</f>
        <v>0</v>
      </c>
      <c r="K11" s="42" t="s">
        <v>25</v>
      </c>
      <c r="L11" s="42"/>
      <c r="M11" s="42"/>
      <c r="N11" s="42">
        <f>L11</f>
        <v>0</v>
      </c>
    </row>
    <row r="12" spans="1:14" ht="15.75">
      <c r="A12" s="16"/>
      <c r="B12" s="16" t="s">
        <v>14</v>
      </c>
      <c r="C12" s="42">
        <f>C8</f>
        <v>1606956</v>
      </c>
      <c r="D12" s="42">
        <f>D9+D10+D11</f>
        <v>0</v>
      </c>
      <c r="E12" s="42">
        <f aca="true" t="shared" si="0" ref="E12:M12">E9+E10+E11</f>
        <v>0</v>
      </c>
      <c r="F12" s="42">
        <f>F9+F10+F11+F8</f>
        <v>1606956</v>
      </c>
      <c r="G12" s="42">
        <f>G8</f>
        <v>4394349</v>
      </c>
      <c r="H12" s="42">
        <f t="shared" si="0"/>
        <v>870000</v>
      </c>
      <c r="I12" s="42">
        <f t="shared" si="0"/>
        <v>870000</v>
      </c>
      <c r="J12" s="42">
        <f>J9+J10+J11+J8</f>
        <v>5264349</v>
      </c>
      <c r="K12" s="42">
        <f>K8</f>
        <v>2580000</v>
      </c>
      <c r="L12" s="42">
        <f t="shared" si="0"/>
        <v>0</v>
      </c>
      <c r="M12" s="42">
        <f t="shared" si="0"/>
        <v>0</v>
      </c>
      <c r="N12" s="42">
        <f>N9+N10+N11+N8</f>
        <v>2580000</v>
      </c>
    </row>
    <row r="14" spans="1:13" ht="15.75">
      <c r="A14" s="137" t="s">
        <v>106</v>
      </c>
      <c r="B14" s="137"/>
      <c r="C14" s="137"/>
      <c r="D14" s="137"/>
      <c r="E14" s="137"/>
      <c r="F14" s="137"/>
      <c r="G14" s="137"/>
      <c r="H14" s="137"/>
      <c r="I14" s="137"/>
      <c r="J14" s="137"/>
      <c r="K14" s="137"/>
      <c r="L14" s="137"/>
      <c r="M14" s="137"/>
    </row>
    <row r="15" ht="15.75">
      <c r="N15" s="36" t="s">
        <v>17</v>
      </c>
    </row>
    <row r="16" spans="1:14" ht="15" customHeight="1">
      <c r="A16" s="118" t="s">
        <v>20</v>
      </c>
      <c r="B16" s="118" t="s">
        <v>3</v>
      </c>
      <c r="C16" s="156" t="s">
        <v>15</v>
      </c>
      <c r="D16" s="156"/>
      <c r="E16" s="156"/>
      <c r="F16" s="156"/>
      <c r="G16" s="156"/>
      <c r="H16" s="156"/>
      <c r="I16" s="151" t="s">
        <v>98</v>
      </c>
      <c r="J16" s="152"/>
      <c r="K16" s="152"/>
      <c r="L16" s="152"/>
      <c r="M16" s="152"/>
      <c r="N16" s="153"/>
    </row>
    <row r="17" spans="1:14" ht="15" customHeight="1">
      <c r="A17" s="118"/>
      <c r="B17" s="118"/>
      <c r="C17" s="113" t="s">
        <v>21</v>
      </c>
      <c r="D17" s="113"/>
      <c r="E17" s="113" t="s">
        <v>22</v>
      </c>
      <c r="F17" s="113"/>
      <c r="G17" s="113" t="s">
        <v>23</v>
      </c>
      <c r="H17" s="113" t="s">
        <v>30</v>
      </c>
      <c r="I17" s="113" t="s">
        <v>21</v>
      </c>
      <c r="J17" s="113"/>
      <c r="K17" s="113" t="s">
        <v>22</v>
      </c>
      <c r="L17" s="113"/>
      <c r="M17" s="113" t="s">
        <v>23</v>
      </c>
      <c r="N17" s="113" t="s">
        <v>31</v>
      </c>
    </row>
    <row r="18" spans="1:14" ht="31.5" customHeight="1">
      <c r="A18" s="118"/>
      <c r="B18" s="118"/>
      <c r="C18" s="113"/>
      <c r="D18" s="113"/>
      <c r="E18" s="113"/>
      <c r="F18" s="113"/>
      <c r="G18" s="113"/>
      <c r="H18" s="113"/>
      <c r="I18" s="113"/>
      <c r="J18" s="113"/>
      <c r="K18" s="113"/>
      <c r="L18" s="113"/>
      <c r="M18" s="113"/>
      <c r="N18" s="113"/>
    </row>
    <row r="19" spans="1:14" ht="15.75">
      <c r="A19" s="16">
        <v>1</v>
      </c>
      <c r="B19" s="16">
        <v>2</v>
      </c>
      <c r="C19" s="157">
        <v>3</v>
      </c>
      <c r="D19" s="157"/>
      <c r="E19" s="157">
        <v>4</v>
      </c>
      <c r="F19" s="157"/>
      <c r="G19" s="55">
        <v>5</v>
      </c>
      <c r="H19" s="55">
        <v>6</v>
      </c>
      <c r="I19" s="157">
        <v>7</v>
      </c>
      <c r="J19" s="157"/>
      <c r="K19" s="156">
        <v>8</v>
      </c>
      <c r="L19" s="156"/>
      <c r="M19" s="20">
        <v>9</v>
      </c>
      <c r="N19" s="20">
        <v>10</v>
      </c>
    </row>
    <row r="20" spans="1:14" ht="47.25">
      <c r="A20" s="16">
        <v>2717610</v>
      </c>
      <c r="B20" s="17" t="s">
        <v>24</v>
      </c>
      <c r="C20" s="150">
        <v>2786400</v>
      </c>
      <c r="D20" s="150"/>
      <c r="E20" s="150" t="s">
        <v>25</v>
      </c>
      <c r="F20" s="150"/>
      <c r="G20" s="56" t="s">
        <v>25</v>
      </c>
      <c r="H20" s="56">
        <f>C20</f>
        <v>2786400</v>
      </c>
      <c r="I20" s="150">
        <v>3001400</v>
      </c>
      <c r="J20" s="150"/>
      <c r="K20" s="127" t="s">
        <v>25</v>
      </c>
      <c r="L20" s="127"/>
      <c r="M20" s="21" t="s">
        <v>25</v>
      </c>
      <c r="N20" s="21">
        <f>I20</f>
        <v>3001400</v>
      </c>
    </row>
    <row r="21" spans="1:14" ht="63">
      <c r="A21" s="16"/>
      <c r="B21" s="17" t="s">
        <v>27</v>
      </c>
      <c r="C21" s="150" t="s">
        <v>25</v>
      </c>
      <c r="D21" s="150"/>
      <c r="E21" s="150"/>
      <c r="F21" s="150"/>
      <c r="G21" s="56"/>
      <c r="H21" s="56">
        <f>E21</f>
        <v>0</v>
      </c>
      <c r="I21" s="150" t="s">
        <v>25</v>
      </c>
      <c r="J21" s="150"/>
      <c r="K21" s="127"/>
      <c r="L21" s="127"/>
      <c r="M21" s="21"/>
      <c r="N21" s="21">
        <f>K21</f>
        <v>0</v>
      </c>
    </row>
    <row r="22" spans="1:14" ht="63">
      <c r="A22" s="16"/>
      <c r="B22" s="17" t="s">
        <v>28</v>
      </c>
      <c r="C22" s="150" t="s">
        <v>25</v>
      </c>
      <c r="D22" s="150"/>
      <c r="E22" s="150"/>
      <c r="F22" s="150"/>
      <c r="G22" s="56"/>
      <c r="H22" s="56">
        <f>E22</f>
        <v>0</v>
      </c>
      <c r="I22" s="150" t="s">
        <v>25</v>
      </c>
      <c r="J22" s="150"/>
      <c r="K22" s="127"/>
      <c r="L22" s="127"/>
      <c r="M22" s="21"/>
      <c r="N22" s="21">
        <f>K22</f>
        <v>0</v>
      </c>
    </row>
    <row r="23" spans="1:14" ht="31.5">
      <c r="A23" s="16"/>
      <c r="B23" s="17" t="s">
        <v>26</v>
      </c>
      <c r="C23" s="150" t="s">
        <v>25</v>
      </c>
      <c r="D23" s="150"/>
      <c r="E23" s="150"/>
      <c r="F23" s="150"/>
      <c r="G23" s="56"/>
      <c r="H23" s="56">
        <f>E23</f>
        <v>0</v>
      </c>
      <c r="I23" s="150" t="s">
        <v>25</v>
      </c>
      <c r="J23" s="150"/>
      <c r="K23" s="127"/>
      <c r="L23" s="127"/>
      <c r="M23" s="21"/>
      <c r="N23" s="21">
        <f>K23</f>
        <v>0</v>
      </c>
    </row>
    <row r="24" spans="1:14" ht="15.75">
      <c r="A24" s="16"/>
      <c r="B24" s="16" t="s">
        <v>14</v>
      </c>
      <c r="C24" s="154">
        <f>C20</f>
        <v>2786400</v>
      </c>
      <c r="D24" s="154"/>
      <c r="E24" s="155">
        <f>E21+E22+E23</f>
        <v>0</v>
      </c>
      <c r="F24" s="155"/>
      <c r="G24" s="57">
        <f>G21+G22+G23</f>
        <v>0</v>
      </c>
      <c r="H24" s="57">
        <f>H21+H22+H23+H20</f>
        <v>2786400</v>
      </c>
      <c r="I24" s="154">
        <f>I20</f>
        <v>3001400</v>
      </c>
      <c r="J24" s="154"/>
      <c r="K24" s="149">
        <f>K21+K22+K23</f>
        <v>0</v>
      </c>
      <c r="L24" s="149"/>
      <c r="M24" s="19">
        <f>M21+M22+M23</f>
        <v>0</v>
      </c>
      <c r="N24" s="19">
        <f>N20+N21+N22+N23</f>
        <v>3001400</v>
      </c>
    </row>
  </sheetData>
  <sheetProtection/>
  <mergeCells count="45">
    <mergeCell ref="A14:M14"/>
    <mergeCell ref="M17:M18"/>
    <mergeCell ref="A3:M3"/>
    <mergeCell ref="A1:I1"/>
    <mergeCell ref="J1:M1"/>
    <mergeCell ref="C5:F5"/>
    <mergeCell ref="G5:J5"/>
    <mergeCell ref="A5:A6"/>
    <mergeCell ref="B5:B6"/>
    <mergeCell ref="I19:J19"/>
    <mergeCell ref="K19:L19"/>
    <mergeCell ref="H17:H18"/>
    <mergeCell ref="G17:G18"/>
    <mergeCell ref="E17:F18"/>
    <mergeCell ref="E21:F21"/>
    <mergeCell ref="E22:F22"/>
    <mergeCell ref="E23:F23"/>
    <mergeCell ref="E24:F24"/>
    <mergeCell ref="C20:D20"/>
    <mergeCell ref="A16:A18"/>
    <mergeCell ref="B16:B18"/>
    <mergeCell ref="C16:H16"/>
    <mergeCell ref="E19:F19"/>
    <mergeCell ref="C17:D18"/>
    <mergeCell ref="C19:D19"/>
    <mergeCell ref="I24:J24"/>
    <mergeCell ref="K20:L20"/>
    <mergeCell ref="K21:L21"/>
    <mergeCell ref="K22:L22"/>
    <mergeCell ref="K23:L23"/>
    <mergeCell ref="C21:D21"/>
    <mergeCell ref="C22:D22"/>
    <mergeCell ref="C23:D23"/>
    <mergeCell ref="C24:D24"/>
    <mergeCell ref="E20:F20"/>
    <mergeCell ref="K24:L24"/>
    <mergeCell ref="I20:J20"/>
    <mergeCell ref="I21:J21"/>
    <mergeCell ref="I22:J22"/>
    <mergeCell ref="I23:J23"/>
    <mergeCell ref="K5:N5"/>
    <mergeCell ref="N17:N18"/>
    <mergeCell ref="K17:L18"/>
    <mergeCell ref="I17:J18"/>
    <mergeCell ref="I16:N16"/>
  </mergeCells>
  <printOptions/>
  <pageMargins left="0.7086614173228347" right="0.31496062992125984" top="0.7480314960629921" bottom="0.7480314960629921" header="0.31496062992125984" footer="0.31496062992125984"/>
  <pageSetup fitToHeight="1"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A1:N47"/>
  <sheetViews>
    <sheetView view="pageBreakPreview" zoomScaleSheetLayoutView="100" zoomScalePageLayoutView="0" workbookViewId="0" topLeftCell="A28">
      <selection activeCell="N34" sqref="N34"/>
    </sheetView>
  </sheetViews>
  <sheetFormatPr defaultColWidth="9.140625" defaultRowHeight="15"/>
  <cols>
    <col min="1" max="1" width="15.0039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37" t="s">
        <v>33</v>
      </c>
      <c r="B1" s="137"/>
      <c r="C1" s="137"/>
      <c r="D1" s="137"/>
      <c r="E1" s="137"/>
      <c r="F1" s="137"/>
      <c r="G1" s="137"/>
      <c r="H1" s="137"/>
      <c r="I1" s="137"/>
      <c r="J1" s="137"/>
      <c r="K1" s="137"/>
      <c r="L1" s="137"/>
      <c r="M1" s="137"/>
    </row>
    <row r="2" ht="10.5" customHeight="1"/>
    <row r="3" spans="1:13" ht="15.75">
      <c r="A3" s="137" t="s">
        <v>107</v>
      </c>
      <c r="B3" s="137"/>
      <c r="C3" s="137"/>
      <c r="D3" s="137"/>
      <c r="E3" s="137"/>
      <c r="F3" s="137"/>
      <c r="G3" s="137"/>
      <c r="H3" s="137"/>
      <c r="I3" s="137"/>
      <c r="J3" s="137"/>
      <c r="K3" s="137"/>
      <c r="L3" s="137"/>
      <c r="M3" s="137"/>
    </row>
    <row r="4" ht="15.75">
      <c r="N4" s="36" t="s">
        <v>17</v>
      </c>
    </row>
    <row r="5" spans="1:14" ht="15.75" customHeight="1">
      <c r="A5" s="118" t="s">
        <v>34</v>
      </c>
      <c r="B5" s="118" t="s">
        <v>3</v>
      </c>
      <c r="C5" s="118" t="s">
        <v>95</v>
      </c>
      <c r="D5" s="118"/>
      <c r="E5" s="118"/>
      <c r="F5" s="118"/>
      <c r="G5" s="118" t="s">
        <v>96</v>
      </c>
      <c r="H5" s="118"/>
      <c r="I5" s="118"/>
      <c r="J5" s="118"/>
      <c r="K5" s="118" t="s">
        <v>97</v>
      </c>
      <c r="L5" s="118"/>
      <c r="M5" s="118"/>
      <c r="N5" s="118"/>
    </row>
    <row r="6" spans="1:14" ht="69.75" customHeight="1">
      <c r="A6" s="118"/>
      <c r="B6" s="118"/>
      <c r="C6" s="16" t="s">
        <v>21</v>
      </c>
      <c r="D6" s="16" t="s">
        <v>22</v>
      </c>
      <c r="E6" s="16" t="s">
        <v>23</v>
      </c>
      <c r="F6" s="18" t="s">
        <v>30</v>
      </c>
      <c r="G6" s="16" t="s">
        <v>21</v>
      </c>
      <c r="H6" s="16" t="s">
        <v>22</v>
      </c>
      <c r="I6" s="16" t="s">
        <v>23</v>
      </c>
      <c r="J6" s="16" t="s">
        <v>29</v>
      </c>
      <c r="K6" s="16" t="s">
        <v>21</v>
      </c>
      <c r="L6" s="16" t="s">
        <v>22</v>
      </c>
      <c r="M6" s="16" t="s">
        <v>23</v>
      </c>
      <c r="N6" s="16" t="s">
        <v>32</v>
      </c>
    </row>
    <row r="7" spans="1:14" ht="15.75">
      <c r="A7" s="16">
        <v>1</v>
      </c>
      <c r="B7" s="16">
        <v>2</v>
      </c>
      <c r="C7" s="16">
        <v>3</v>
      </c>
      <c r="D7" s="16">
        <v>4</v>
      </c>
      <c r="E7" s="16">
        <v>5</v>
      </c>
      <c r="F7" s="16">
        <v>6</v>
      </c>
      <c r="G7" s="16">
        <v>7</v>
      </c>
      <c r="H7" s="16">
        <v>8</v>
      </c>
      <c r="I7" s="16">
        <v>9</v>
      </c>
      <c r="J7" s="16">
        <v>10</v>
      </c>
      <c r="K7" s="16">
        <v>11</v>
      </c>
      <c r="L7" s="16">
        <v>12</v>
      </c>
      <c r="M7" s="16">
        <v>13</v>
      </c>
      <c r="N7" s="16">
        <v>14</v>
      </c>
    </row>
    <row r="8" spans="1:14" ht="110.25">
      <c r="A8" s="42">
        <v>2282</v>
      </c>
      <c r="B8" s="43" t="s">
        <v>177</v>
      </c>
      <c r="C8" s="53">
        <f>'Форма 2020-2 П.5'!C8</f>
        <v>1606956</v>
      </c>
      <c r="D8" s="42"/>
      <c r="E8" s="42"/>
      <c r="F8" s="42">
        <f>C8+D8</f>
        <v>1606956</v>
      </c>
      <c r="G8" s="42"/>
      <c r="H8" s="42"/>
      <c r="I8" s="42"/>
      <c r="J8" s="42">
        <f aca="true" t="shared" si="0" ref="J8:J13">G8+H8</f>
        <v>0</v>
      </c>
      <c r="K8" s="42"/>
      <c r="L8" s="42"/>
      <c r="M8" s="42"/>
      <c r="N8" s="42"/>
    </row>
    <row r="9" spans="1:14" ht="63">
      <c r="A9" s="102">
        <v>2210</v>
      </c>
      <c r="B9" s="43" t="s">
        <v>236</v>
      </c>
      <c r="C9" s="102"/>
      <c r="D9" s="102"/>
      <c r="E9" s="102"/>
      <c r="F9" s="102"/>
      <c r="G9" s="102">
        <v>233044</v>
      </c>
      <c r="H9" s="102"/>
      <c r="I9" s="102"/>
      <c r="J9" s="102">
        <f t="shared" si="0"/>
        <v>233044</v>
      </c>
      <c r="K9" s="102">
        <v>120000</v>
      </c>
      <c r="L9" s="102"/>
      <c r="M9" s="102"/>
      <c r="N9" s="102">
        <f>K9</f>
        <v>120000</v>
      </c>
    </row>
    <row r="10" spans="1:14" ht="47.25">
      <c r="A10" s="102">
        <v>2240</v>
      </c>
      <c r="B10" s="43" t="s">
        <v>237</v>
      </c>
      <c r="C10" s="102"/>
      <c r="D10" s="102"/>
      <c r="E10" s="102"/>
      <c r="F10" s="102"/>
      <c r="G10" s="102">
        <v>3880255</v>
      </c>
      <c r="H10" s="102"/>
      <c r="I10" s="102"/>
      <c r="J10" s="102">
        <f t="shared" si="0"/>
        <v>3880255</v>
      </c>
      <c r="K10" s="102">
        <v>2460000</v>
      </c>
      <c r="L10" s="102"/>
      <c r="M10" s="102"/>
      <c r="N10" s="102">
        <f>K10</f>
        <v>2460000</v>
      </c>
    </row>
    <row r="11" spans="1:14" ht="31.5">
      <c r="A11" s="102">
        <v>2730</v>
      </c>
      <c r="B11" s="43" t="s">
        <v>238</v>
      </c>
      <c r="C11" s="102"/>
      <c r="D11" s="102"/>
      <c r="E11" s="102"/>
      <c r="F11" s="102"/>
      <c r="G11" s="102">
        <v>281050</v>
      </c>
      <c r="H11" s="102"/>
      <c r="I11" s="102"/>
      <c r="J11" s="102">
        <f t="shared" si="0"/>
        <v>281050</v>
      </c>
      <c r="K11" s="102"/>
      <c r="L11" s="102"/>
      <c r="M11" s="102"/>
      <c r="N11" s="102">
        <f>K11</f>
        <v>0</v>
      </c>
    </row>
    <row r="12" spans="1:14" ht="47.25">
      <c r="A12" s="42">
        <v>3120</v>
      </c>
      <c r="B12" s="58" t="s">
        <v>190</v>
      </c>
      <c r="C12" s="53"/>
      <c r="D12" s="42"/>
      <c r="E12" s="42"/>
      <c r="F12" s="42">
        <f>C12+D12</f>
        <v>0</v>
      </c>
      <c r="G12" s="42"/>
      <c r="H12" s="42">
        <v>670000</v>
      </c>
      <c r="I12" s="42"/>
      <c r="J12" s="42">
        <f t="shared" si="0"/>
        <v>670000</v>
      </c>
      <c r="K12" s="42">
        <v>0</v>
      </c>
      <c r="L12" s="42"/>
      <c r="M12" s="42"/>
      <c r="N12" s="42">
        <f>K12+L12</f>
        <v>0</v>
      </c>
    </row>
    <row r="13" spans="1:14" ht="31.5">
      <c r="A13" s="53">
        <v>3130</v>
      </c>
      <c r="B13" s="58" t="s">
        <v>191</v>
      </c>
      <c r="C13" s="53"/>
      <c r="D13" s="53"/>
      <c r="E13" s="53"/>
      <c r="F13" s="53"/>
      <c r="G13" s="53"/>
      <c r="H13" s="53">
        <v>200000</v>
      </c>
      <c r="I13" s="53"/>
      <c r="J13" s="53">
        <f t="shared" si="0"/>
        <v>200000</v>
      </c>
      <c r="K13" s="53"/>
      <c r="L13" s="53"/>
      <c r="M13" s="53"/>
      <c r="N13" s="53"/>
    </row>
    <row r="14" spans="1:14" ht="15.75">
      <c r="A14" s="42"/>
      <c r="B14" s="42" t="s">
        <v>14</v>
      </c>
      <c r="C14" s="42">
        <f>C8+C12</f>
        <v>1606956</v>
      </c>
      <c r="D14" s="42">
        <f aca="true" t="shared" si="1" ref="D14:M14">D8+D12</f>
        <v>0</v>
      </c>
      <c r="E14" s="42">
        <f t="shared" si="1"/>
        <v>0</v>
      </c>
      <c r="F14" s="42">
        <f t="shared" si="1"/>
        <v>1606956</v>
      </c>
      <c r="G14" s="42">
        <f>G8+G12+G9+G10+G11</f>
        <v>4394349</v>
      </c>
      <c r="H14" s="42">
        <f>H8+H12+H13</f>
        <v>870000</v>
      </c>
      <c r="I14" s="42">
        <f t="shared" si="1"/>
        <v>0</v>
      </c>
      <c r="J14" s="42">
        <f>J8+J12+J13+J9+J10+J11</f>
        <v>5264349</v>
      </c>
      <c r="K14" s="42">
        <f>K8+K12+K9+K10</f>
        <v>2580000</v>
      </c>
      <c r="L14" s="42">
        <f t="shared" si="1"/>
        <v>0</v>
      </c>
      <c r="M14" s="42">
        <f t="shared" si="1"/>
        <v>0</v>
      </c>
      <c r="N14" s="42">
        <f>N9+N10</f>
        <v>2580000</v>
      </c>
    </row>
    <row r="16" spans="1:13" ht="15.75">
      <c r="A16" s="137" t="s">
        <v>108</v>
      </c>
      <c r="B16" s="137"/>
      <c r="C16" s="137"/>
      <c r="D16" s="137"/>
      <c r="E16" s="137"/>
      <c r="F16" s="137"/>
      <c r="G16" s="137"/>
      <c r="H16" s="137"/>
      <c r="I16" s="137"/>
      <c r="J16" s="137"/>
      <c r="K16" s="137"/>
      <c r="L16" s="137"/>
      <c r="M16" s="137"/>
    </row>
    <row r="17" spans="1:14" ht="15.75">
      <c r="A17" s="9"/>
      <c r="B17" s="9"/>
      <c r="C17" s="9"/>
      <c r="D17" s="9"/>
      <c r="E17" s="9"/>
      <c r="F17" s="9"/>
      <c r="G17" s="9"/>
      <c r="H17" s="9"/>
      <c r="I17" s="9"/>
      <c r="J17" s="9"/>
      <c r="K17" s="9"/>
      <c r="L17" s="9"/>
      <c r="M17" s="9"/>
      <c r="N17" s="36" t="s">
        <v>17</v>
      </c>
    </row>
    <row r="18" spans="1:14" ht="15.75">
      <c r="A18" s="118" t="s">
        <v>35</v>
      </c>
      <c r="B18" s="118" t="s">
        <v>3</v>
      </c>
      <c r="C18" s="118" t="s">
        <v>95</v>
      </c>
      <c r="D18" s="118"/>
      <c r="E18" s="118"/>
      <c r="F18" s="118"/>
      <c r="G18" s="118" t="s">
        <v>96</v>
      </c>
      <c r="H18" s="118"/>
      <c r="I18" s="118"/>
      <c r="J18" s="118"/>
      <c r="K18" s="118" t="s">
        <v>97</v>
      </c>
      <c r="L18" s="118"/>
      <c r="M18" s="118"/>
      <c r="N18" s="118"/>
    </row>
    <row r="19" spans="1:14" ht="69.75" customHeight="1">
      <c r="A19" s="118"/>
      <c r="B19" s="118"/>
      <c r="C19" s="16" t="s">
        <v>21</v>
      </c>
      <c r="D19" s="16" t="s">
        <v>22</v>
      </c>
      <c r="E19" s="16" t="s">
        <v>23</v>
      </c>
      <c r="F19" s="18" t="s">
        <v>30</v>
      </c>
      <c r="G19" s="16" t="s">
        <v>21</v>
      </c>
      <c r="H19" s="16" t="s">
        <v>22</v>
      </c>
      <c r="I19" s="16" t="s">
        <v>23</v>
      </c>
      <c r="J19" s="16" t="s">
        <v>29</v>
      </c>
      <c r="K19" s="16" t="s">
        <v>21</v>
      </c>
      <c r="L19" s="16" t="s">
        <v>22</v>
      </c>
      <c r="M19" s="16" t="s">
        <v>23</v>
      </c>
      <c r="N19" s="16" t="s">
        <v>32</v>
      </c>
    </row>
    <row r="20" spans="1:14" ht="15" customHeight="1">
      <c r="A20" s="16">
        <v>1</v>
      </c>
      <c r="B20" s="16">
        <v>2</v>
      </c>
      <c r="C20" s="16">
        <v>3</v>
      </c>
      <c r="D20" s="16">
        <v>4</v>
      </c>
      <c r="E20" s="16">
        <v>5</v>
      </c>
      <c r="F20" s="16">
        <v>6</v>
      </c>
      <c r="G20" s="16">
        <v>7</v>
      </c>
      <c r="H20" s="16">
        <v>8</v>
      </c>
      <c r="I20" s="16">
        <v>9</v>
      </c>
      <c r="J20" s="16">
        <v>10</v>
      </c>
      <c r="K20" s="16">
        <v>11</v>
      </c>
      <c r="L20" s="16">
        <v>12</v>
      </c>
      <c r="M20" s="16">
        <v>13</v>
      </c>
      <c r="N20" s="16">
        <v>14</v>
      </c>
    </row>
    <row r="21" spans="1:14" ht="15.75">
      <c r="A21" s="16"/>
      <c r="B21" s="17"/>
      <c r="C21" s="16"/>
      <c r="D21" s="16"/>
      <c r="E21" s="16"/>
      <c r="F21" s="16"/>
      <c r="G21" s="16"/>
      <c r="H21" s="16"/>
      <c r="I21" s="16"/>
      <c r="J21" s="16"/>
      <c r="K21" s="16"/>
      <c r="L21" s="16"/>
      <c r="M21" s="16"/>
      <c r="N21" s="16"/>
    </row>
    <row r="22" spans="1:14" ht="15.75">
      <c r="A22" s="16"/>
      <c r="B22" s="17"/>
      <c r="C22" s="16"/>
      <c r="D22" s="16"/>
      <c r="E22" s="16"/>
      <c r="F22" s="16"/>
      <c r="G22" s="16"/>
      <c r="H22" s="16"/>
      <c r="I22" s="16"/>
      <c r="J22" s="16"/>
      <c r="K22" s="16"/>
      <c r="L22" s="16"/>
      <c r="M22" s="16"/>
      <c r="N22" s="16"/>
    </row>
    <row r="23" spans="1:14" ht="15.75">
      <c r="A23" s="16"/>
      <c r="B23" s="17"/>
      <c r="C23" s="16"/>
      <c r="D23" s="16"/>
      <c r="E23" s="16"/>
      <c r="F23" s="16"/>
      <c r="G23" s="16"/>
      <c r="H23" s="16"/>
      <c r="I23" s="16"/>
      <c r="J23" s="16"/>
      <c r="K23" s="16"/>
      <c r="L23" s="16"/>
      <c r="M23" s="16"/>
      <c r="N23" s="16"/>
    </row>
    <row r="24" spans="1:14" ht="15.75">
      <c r="A24" s="16"/>
      <c r="B24" s="17"/>
      <c r="C24" s="16"/>
      <c r="D24" s="16"/>
      <c r="E24" s="16"/>
      <c r="F24" s="16"/>
      <c r="G24" s="16"/>
      <c r="H24" s="16"/>
      <c r="I24" s="16"/>
      <c r="J24" s="16"/>
      <c r="K24" s="16"/>
      <c r="L24" s="16"/>
      <c r="M24" s="16"/>
      <c r="N24" s="16"/>
    </row>
    <row r="25" spans="1:14" ht="15.75">
      <c r="A25" s="16"/>
      <c r="B25" s="16" t="s">
        <v>14</v>
      </c>
      <c r="C25" s="16"/>
      <c r="D25" s="16"/>
      <c r="E25" s="16"/>
      <c r="F25" s="16"/>
      <c r="G25" s="16"/>
      <c r="H25" s="16"/>
      <c r="I25" s="16"/>
      <c r="J25" s="16"/>
      <c r="K25" s="16"/>
      <c r="L25" s="16"/>
      <c r="M25" s="16"/>
      <c r="N25" s="16"/>
    </row>
    <row r="26" spans="1:14" ht="15.75">
      <c r="A26" s="23"/>
      <c r="B26" s="23"/>
      <c r="C26" s="23"/>
      <c r="D26" s="23"/>
      <c r="E26" s="23"/>
      <c r="F26" s="23"/>
      <c r="G26" s="23"/>
      <c r="H26" s="23"/>
      <c r="I26" s="23"/>
      <c r="J26" s="23"/>
      <c r="K26" s="23"/>
      <c r="L26" s="23"/>
      <c r="M26" s="23"/>
      <c r="N26" s="23"/>
    </row>
    <row r="27" spans="1:14" ht="15.75" customHeight="1">
      <c r="A27" s="137" t="s">
        <v>109</v>
      </c>
      <c r="B27" s="137"/>
      <c r="C27" s="137"/>
      <c r="D27" s="137"/>
      <c r="E27" s="137"/>
      <c r="F27" s="137"/>
      <c r="G27" s="137"/>
      <c r="H27" s="137"/>
      <c r="I27" s="137"/>
      <c r="J27" s="137"/>
      <c r="K27" s="137"/>
      <c r="L27" s="137"/>
      <c r="M27" s="137"/>
      <c r="N27" s="9"/>
    </row>
    <row r="28" ht="15.75">
      <c r="N28" s="36" t="s">
        <v>17</v>
      </c>
    </row>
    <row r="29" spans="1:14" ht="15.75">
      <c r="A29" s="118" t="s">
        <v>34</v>
      </c>
      <c r="B29" s="118" t="s">
        <v>3</v>
      </c>
      <c r="C29" s="156" t="s">
        <v>15</v>
      </c>
      <c r="D29" s="156"/>
      <c r="E29" s="156"/>
      <c r="F29" s="156"/>
      <c r="G29" s="156"/>
      <c r="H29" s="156"/>
      <c r="I29" s="151" t="s">
        <v>98</v>
      </c>
      <c r="J29" s="152"/>
      <c r="K29" s="152"/>
      <c r="L29" s="152"/>
      <c r="M29" s="152"/>
      <c r="N29" s="153"/>
    </row>
    <row r="30" spans="1:14" ht="15">
      <c r="A30" s="118"/>
      <c r="B30" s="118"/>
      <c r="C30" s="113" t="s">
        <v>21</v>
      </c>
      <c r="D30" s="113"/>
      <c r="E30" s="113" t="s">
        <v>22</v>
      </c>
      <c r="F30" s="113"/>
      <c r="G30" s="113" t="s">
        <v>23</v>
      </c>
      <c r="H30" s="113" t="s">
        <v>30</v>
      </c>
      <c r="I30" s="113" t="s">
        <v>21</v>
      </c>
      <c r="J30" s="113"/>
      <c r="K30" s="113" t="s">
        <v>22</v>
      </c>
      <c r="L30" s="113"/>
      <c r="M30" s="113" t="s">
        <v>23</v>
      </c>
      <c r="N30" s="113" t="s">
        <v>31</v>
      </c>
    </row>
    <row r="31" spans="1:14" ht="55.5" customHeight="1">
      <c r="A31" s="118"/>
      <c r="B31" s="118"/>
      <c r="C31" s="113"/>
      <c r="D31" s="113"/>
      <c r="E31" s="113"/>
      <c r="F31" s="113"/>
      <c r="G31" s="113"/>
      <c r="H31" s="113"/>
      <c r="I31" s="113"/>
      <c r="J31" s="113"/>
      <c r="K31" s="113"/>
      <c r="L31" s="113"/>
      <c r="M31" s="113"/>
      <c r="N31" s="113"/>
    </row>
    <row r="32" spans="1:14" ht="15.75">
      <c r="A32" s="16">
        <v>1</v>
      </c>
      <c r="B32" s="16">
        <v>2</v>
      </c>
      <c r="C32" s="156">
        <v>3</v>
      </c>
      <c r="D32" s="156"/>
      <c r="E32" s="156">
        <v>4</v>
      </c>
      <c r="F32" s="156"/>
      <c r="G32" s="20">
        <v>5</v>
      </c>
      <c r="H32" s="20">
        <v>6</v>
      </c>
      <c r="I32" s="156">
        <v>7</v>
      </c>
      <c r="J32" s="156"/>
      <c r="K32" s="156">
        <v>8</v>
      </c>
      <c r="L32" s="156"/>
      <c r="M32" s="20">
        <v>9</v>
      </c>
      <c r="N32" s="20">
        <v>10</v>
      </c>
    </row>
    <row r="33" spans="1:14" ht="63">
      <c r="A33" s="102">
        <v>2210</v>
      </c>
      <c r="B33" s="43" t="s">
        <v>236</v>
      </c>
      <c r="C33" s="150">
        <v>153000</v>
      </c>
      <c r="D33" s="127"/>
      <c r="E33" s="127"/>
      <c r="F33" s="127"/>
      <c r="G33" s="21"/>
      <c r="H33" s="56">
        <f>C33</f>
        <v>153000</v>
      </c>
      <c r="I33" s="127">
        <v>168000</v>
      </c>
      <c r="J33" s="127"/>
      <c r="K33" s="127"/>
      <c r="L33" s="127"/>
      <c r="M33" s="21"/>
      <c r="N33" s="21">
        <f>I33</f>
        <v>168000</v>
      </c>
    </row>
    <row r="34" spans="1:14" ht="47.25">
      <c r="A34" s="102">
        <v>2240</v>
      </c>
      <c r="B34" s="43" t="s">
        <v>237</v>
      </c>
      <c r="C34" s="158">
        <v>2633400</v>
      </c>
      <c r="D34" s="159"/>
      <c r="E34" s="123"/>
      <c r="F34" s="125"/>
      <c r="G34" s="100"/>
      <c r="H34" s="101">
        <f>C34</f>
        <v>2633400</v>
      </c>
      <c r="I34" s="123">
        <v>2833400</v>
      </c>
      <c r="J34" s="125"/>
      <c r="K34" s="123"/>
      <c r="L34" s="125"/>
      <c r="M34" s="107"/>
      <c r="N34" s="107">
        <f>I34</f>
        <v>2833400</v>
      </c>
    </row>
    <row r="35" spans="1:14" ht="15.75">
      <c r="A35" s="16"/>
      <c r="B35" s="16" t="s">
        <v>14</v>
      </c>
      <c r="C35" s="154">
        <f>C33+C34</f>
        <v>2786400</v>
      </c>
      <c r="D35" s="149"/>
      <c r="E35" s="149"/>
      <c r="F35" s="149"/>
      <c r="G35" s="19"/>
      <c r="H35" s="59">
        <f>H33+H34</f>
        <v>2786400</v>
      </c>
      <c r="I35" s="149">
        <f>I34+I33</f>
        <v>3001400</v>
      </c>
      <c r="J35" s="149"/>
      <c r="K35" s="149"/>
      <c r="L35" s="149"/>
      <c r="M35" s="19"/>
      <c r="N35" s="19">
        <f>N33+N34</f>
        <v>3001400</v>
      </c>
    </row>
    <row r="37" spans="1:14" ht="15.75" customHeight="1">
      <c r="A37" s="137" t="s">
        <v>110</v>
      </c>
      <c r="B37" s="137"/>
      <c r="C37" s="137"/>
      <c r="D37" s="137"/>
      <c r="E37" s="137"/>
      <c r="F37" s="137"/>
      <c r="G37" s="137"/>
      <c r="H37" s="137"/>
      <c r="I37" s="137"/>
      <c r="J37" s="137"/>
      <c r="K37" s="137"/>
      <c r="L37" s="137"/>
      <c r="M37" s="137"/>
      <c r="N37" s="9"/>
    </row>
    <row r="38" ht="15.75">
      <c r="N38" s="36" t="s">
        <v>17</v>
      </c>
    </row>
    <row r="39" spans="1:14" ht="15.75">
      <c r="A39" s="118" t="s">
        <v>35</v>
      </c>
      <c r="B39" s="118" t="s">
        <v>3</v>
      </c>
      <c r="C39" s="156" t="s">
        <v>15</v>
      </c>
      <c r="D39" s="156"/>
      <c r="E39" s="156"/>
      <c r="F39" s="156"/>
      <c r="G39" s="156"/>
      <c r="H39" s="156"/>
      <c r="I39" s="151" t="s">
        <v>98</v>
      </c>
      <c r="J39" s="152"/>
      <c r="K39" s="152"/>
      <c r="L39" s="152"/>
      <c r="M39" s="152"/>
      <c r="N39" s="153"/>
    </row>
    <row r="40" spans="1:14" ht="15">
      <c r="A40" s="118"/>
      <c r="B40" s="118"/>
      <c r="C40" s="113" t="s">
        <v>21</v>
      </c>
      <c r="D40" s="113"/>
      <c r="E40" s="113" t="s">
        <v>22</v>
      </c>
      <c r="F40" s="113"/>
      <c r="G40" s="113" t="s">
        <v>23</v>
      </c>
      <c r="H40" s="113" t="s">
        <v>30</v>
      </c>
      <c r="I40" s="113" t="s">
        <v>21</v>
      </c>
      <c r="J40" s="113"/>
      <c r="K40" s="113" t="s">
        <v>22</v>
      </c>
      <c r="L40" s="113"/>
      <c r="M40" s="113" t="s">
        <v>23</v>
      </c>
      <c r="N40" s="113" t="s">
        <v>31</v>
      </c>
    </row>
    <row r="41" spans="1:14" ht="55.5" customHeight="1">
      <c r="A41" s="118"/>
      <c r="B41" s="118"/>
      <c r="C41" s="113"/>
      <c r="D41" s="113"/>
      <c r="E41" s="113"/>
      <c r="F41" s="113"/>
      <c r="G41" s="113"/>
      <c r="H41" s="113"/>
      <c r="I41" s="113"/>
      <c r="J41" s="113"/>
      <c r="K41" s="113"/>
      <c r="L41" s="113"/>
      <c r="M41" s="113"/>
      <c r="N41" s="113"/>
    </row>
    <row r="42" spans="1:14" ht="15.75">
      <c r="A42" s="16">
        <v>1</v>
      </c>
      <c r="B42" s="16">
        <v>2</v>
      </c>
      <c r="C42" s="156">
        <v>3</v>
      </c>
      <c r="D42" s="156"/>
      <c r="E42" s="156">
        <v>4</v>
      </c>
      <c r="F42" s="156"/>
      <c r="G42" s="20">
        <v>5</v>
      </c>
      <c r="H42" s="20">
        <v>6</v>
      </c>
      <c r="I42" s="156">
        <v>7</v>
      </c>
      <c r="J42" s="156"/>
      <c r="K42" s="156">
        <v>8</v>
      </c>
      <c r="L42" s="156"/>
      <c r="M42" s="20">
        <v>9</v>
      </c>
      <c r="N42" s="20">
        <v>10</v>
      </c>
    </row>
    <row r="43" spans="1:14" ht="15.75">
      <c r="A43" s="16"/>
      <c r="B43" s="17"/>
      <c r="C43" s="127"/>
      <c r="D43" s="127"/>
      <c r="E43" s="127"/>
      <c r="F43" s="127"/>
      <c r="G43" s="21"/>
      <c r="H43" s="21"/>
      <c r="I43" s="127"/>
      <c r="J43" s="127"/>
      <c r="K43" s="127"/>
      <c r="L43" s="127"/>
      <c r="M43" s="21"/>
      <c r="N43" s="21"/>
    </row>
    <row r="44" spans="1:14" ht="15.75">
      <c r="A44" s="16"/>
      <c r="B44" s="17"/>
      <c r="C44" s="127"/>
      <c r="D44" s="127"/>
      <c r="E44" s="127"/>
      <c r="F44" s="127"/>
      <c r="G44" s="21"/>
      <c r="H44" s="21"/>
      <c r="I44" s="127"/>
      <c r="J44" s="127"/>
      <c r="K44" s="127"/>
      <c r="L44" s="127"/>
      <c r="M44" s="21"/>
      <c r="N44" s="21"/>
    </row>
    <row r="45" spans="1:14" ht="15.75">
      <c r="A45" s="16"/>
      <c r="B45" s="17"/>
      <c r="C45" s="127"/>
      <c r="D45" s="127"/>
      <c r="E45" s="127"/>
      <c r="F45" s="127"/>
      <c r="G45" s="21"/>
      <c r="H45" s="21"/>
      <c r="I45" s="127"/>
      <c r="J45" s="127"/>
      <c r="K45" s="127"/>
      <c r="L45" s="127"/>
      <c r="M45" s="21"/>
      <c r="N45" s="21"/>
    </row>
    <row r="46" spans="1:14" ht="15.75">
      <c r="A46" s="16"/>
      <c r="B46" s="17"/>
      <c r="C46" s="127"/>
      <c r="D46" s="127"/>
      <c r="E46" s="127"/>
      <c r="F46" s="127"/>
      <c r="G46" s="21"/>
      <c r="H46" s="21"/>
      <c r="I46" s="127"/>
      <c r="J46" s="127"/>
      <c r="K46" s="127"/>
      <c r="L46" s="127"/>
      <c r="M46" s="21"/>
      <c r="N46" s="21"/>
    </row>
    <row r="47" spans="1:14" ht="15.75">
      <c r="A47" s="16"/>
      <c r="B47" s="16" t="s">
        <v>14</v>
      </c>
      <c r="C47" s="149"/>
      <c r="D47" s="149"/>
      <c r="E47" s="149"/>
      <c r="F47" s="149"/>
      <c r="G47" s="19"/>
      <c r="H47" s="19"/>
      <c r="I47" s="149"/>
      <c r="J47" s="149"/>
      <c r="K47" s="149"/>
      <c r="L47" s="149"/>
      <c r="M47" s="19"/>
      <c r="N47" s="19"/>
    </row>
  </sheetData>
  <sheetProtection/>
  <mergeCells count="80">
    <mergeCell ref="A1:I1"/>
    <mergeCell ref="J1:M1"/>
    <mergeCell ref="A3:M3"/>
    <mergeCell ref="A5:A6"/>
    <mergeCell ref="B5:B6"/>
    <mergeCell ref="C5:F5"/>
    <mergeCell ref="G5:J5"/>
    <mergeCell ref="K5:N5"/>
    <mergeCell ref="A16:M16"/>
    <mergeCell ref="A29:A31"/>
    <mergeCell ref="B29:B31"/>
    <mergeCell ref="C29:H29"/>
    <mergeCell ref="I29:N29"/>
    <mergeCell ref="C30:D31"/>
    <mergeCell ref="E30:F31"/>
    <mergeCell ref="G30:G31"/>
    <mergeCell ref="H30:H31"/>
    <mergeCell ref="I30:J31"/>
    <mergeCell ref="N30:N31"/>
    <mergeCell ref="A18:A19"/>
    <mergeCell ref="B18:B19"/>
    <mergeCell ref="C18:F18"/>
    <mergeCell ref="G18:J18"/>
    <mergeCell ref="K18:N18"/>
    <mergeCell ref="A27:M27"/>
    <mergeCell ref="M30:M31"/>
    <mergeCell ref="C33:D33"/>
    <mergeCell ref="E33:F33"/>
    <mergeCell ref="I33:J33"/>
    <mergeCell ref="C32:D32"/>
    <mergeCell ref="E32:F32"/>
    <mergeCell ref="K30:L31"/>
    <mergeCell ref="M40:M41"/>
    <mergeCell ref="N40:N41"/>
    <mergeCell ref="I32:J32"/>
    <mergeCell ref="K32:L32"/>
    <mergeCell ref="K33:L33"/>
    <mergeCell ref="E35:F35"/>
    <mergeCell ref="I35:J35"/>
    <mergeCell ref="K35:L35"/>
    <mergeCell ref="C40:D41"/>
    <mergeCell ref="E40:F41"/>
    <mergeCell ref="G40:G41"/>
    <mergeCell ref="H40:H41"/>
    <mergeCell ref="I40:J41"/>
    <mergeCell ref="K40:L41"/>
    <mergeCell ref="C35:D35"/>
    <mergeCell ref="C42:D42"/>
    <mergeCell ref="E42:F42"/>
    <mergeCell ref="I42:J42"/>
    <mergeCell ref="K42:L42"/>
    <mergeCell ref="A37:M37"/>
    <mergeCell ref="A39:A41"/>
    <mergeCell ref="B39:B41"/>
    <mergeCell ref="C39:H39"/>
    <mergeCell ref="I39:N39"/>
    <mergeCell ref="C43:D43"/>
    <mergeCell ref="E43:F43"/>
    <mergeCell ref="I43:J43"/>
    <mergeCell ref="K43:L43"/>
    <mergeCell ref="C44:D44"/>
    <mergeCell ref="E44:F44"/>
    <mergeCell ref="I44:J44"/>
    <mergeCell ref="K44:L44"/>
    <mergeCell ref="I45:J45"/>
    <mergeCell ref="K45:L45"/>
    <mergeCell ref="C46:D46"/>
    <mergeCell ref="E46:F46"/>
    <mergeCell ref="I46:J46"/>
    <mergeCell ref="K46:L46"/>
    <mergeCell ref="C34:D34"/>
    <mergeCell ref="E34:F34"/>
    <mergeCell ref="I34:J34"/>
    <mergeCell ref="K34:L34"/>
    <mergeCell ref="C47:D47"/>
    <mergeCell ref="E47:F47"/>
    <mergeCell ref="I47:J47"/>
    <mergeCell ref="K47:L47"/>
    <mergeCell ref="C45:D45"/>
    <mergeCell ref="E45:F45"/>
  </mergeCells>
  <printOptions/>
  <pageMargins left="0.7086614173228347" right="0.31496062992125984" top="0.7480314960629921" bottom="0.7480314960629921" header="0.31496062992125984" footer="0.31496062992125984"/>
  <pageSetup fitToHeight="0" fitToWidth="1" horizontalDpi="600" verticalDpi="600" orientation="landscape" paperSize="9" scale="63" r:id="rId1"/>
  <rowBreaks count="1" manualBreakCount="1">
    <brk id="26" max="13" man="1"/>
  </rowBreaks>
</worksheet>
</file>

<file path=xl/worksheets/sheet5.xml><?xml version="1.0" encoding="utf-8"?>
<worksheet xmlns="http://schemas.openxmlformats.org/spreadsheetml/2006/main" xmlns:r="http://schemas.openxmlformats.org/officeDocument/2006/relationships">
  <sheetPr>
    <tabColor theme="5" tint="0.5999900102615356"/>
  </sheetPr>
  <dimension ref="A1:N21"/>
  <sheetViews>
    <sheetView view="pageBreakPreview" zoomScaleSheetLayoutView="100" zoomScalePageLayoutView="0" workbookViewId="0" topLeftCell="A6">
      <selection activeCell="B9" sqref="B9"/>
    </sheetView>
  </sheetViews>
  <sheetFormatPr defaultColWidth="9.140625" defaultRowHeight="15"/>
  <cols>
    <col min="1" max="1" width="5.281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37" t="s">
        <v>36</v>
      </c>
      <c r="B1" s="137"/>
      <c r="C1" s="137"/>
      <c r="D1" s="137"/>
      <c r="E1" s="137"/>
      <c r="F1" s="137"/>
      <c r="G1" s="137"/>
      <c r="H1" s="137"/>
      <c r="I1" s="137"/>
      <c r="J1" s="137"/>
      <c r="K1" s="137"/>
      <c r="L1" s="137"/>
      <c r="M1" s="137"/>
    </row>
    <row r="2" ht="10.5" customHeight="1"/>
    <row r="3" spans="1:13" ht="15.75">
      <c r="A3" s="137" t="s">
        <v>111</v>
      </c>
      <c r="B3" s="137"/>
      <c r="C3" s="137"/>
      <c r="D3" s="137"/>
      <c r="E3" s="137"/>
      <c r="F3" s="137"/>
      <c r="G3" s="137"/>
      <c r="H3" s="137"/>
      <c r="I3" s="137"/>
      <c r="J3" s="137"/>
      <c r="K3" s="137"/>
      <c r="L3" s="137"/>
      <c r="M3" s="137"/>
    </row>
    <row r="4" ht="15.75">
      <c r="N4" s="36" t="s">
        <v>17</v>
      </c>
    </row>
    <row r="5" spans="1:14" ht="15.75" customHeight="1">
      <c r="A5" s="118" t="s">
        <v>37</v>
      </c>
      <c r="B5" s="118" t="s">
        <v>86</v>
      </c>
      <c r="C5" s="118" t="s">
        <v>95</v>
      </c>
      <c r="D5" s="118"/>
      <c r="E5" s="118"/>
      <c r="F5" s="118"/>
      <c r="G5" s="118" t="s">
        <v>96</v>
      </c>
      <c r="H5" s="118"/>
      <c r="I5" s="118"/>
      <c r="J5" s="118"/>
      <c r="K5" s="118" t="s">
        <v>97</v>
      </c>
      <c r="L5" s="118"/>
      <c r="M5" s="118"/>
      <c r="N5" s="118"/>
    </row>
    <row r="6" spans="1:14" ht="69.75" customHeight="1">
      <c r="A6" s="118"/>
      <c r="B6" s="118"/>
      <c r="C6" s="16" t="s">
        <v>21</v>
      </c>
      <c r="D6" s="16" t="s">
        <v>22</v>
      </c>
      <c r="E6" s="16" t="s">
        <v>23</v>
      </c>
      <c r="F6" s="18" t="s">
        <v>30</v>
      </c>
      <c r="G6" s="16" t="s">
        <v>21</v>
      </c>
      <c r="H6" s="16" t="s">
        <v>22</v>
      </c>
      <c r="I6" s="16" t="s">
        <v>23</v>
      </c>
      <c r="J6" s="16" t="s">
        <v>29</v>
      </c>
      <c r="K6" s="16" t="s">
        <v>21</v>
      </c>
      <c r="L6" s="16" t="s">
        <v>22</v>
      </c>
      <c r="M6" s="16" t="s">
        <v>23</v>
      </c>
      <c r="N6" s="16" t="s">
        <v>32</v>
      </c>
    </row>
    <row r="7" spans="1:14" ht="15.75">
      <c r="A7" s="16">
        <v>1</v>
      </c>
      <c r="B7" s="16">
        <v>2</v>
      </c>
      <c r="C7" s="16">
        <v>3</v>
      </c>
      <c r="D7" s="16">
        <v>4</v>
      </c>
      <c r="E7" s="16">
        <v>5</v>
      </c>
      <c r="F7" s="16">
        <v>6</v>
      </c>
      <c r="G7" s="16">
        <v>7</v>
      </c>
      <c r="H7" s="16">
        <v>8</v>
      </c>
      <c r="I7" s="16">
        <v>9</v>
      </c>
      <c r="J7" s="16">
        <v>10</v>
      </c>
      <c r="K7" s="16">
        <v>11</v>
      </c>
      <c r="L7" s="16">
        <v>12</v>
      </c>
      <c r="M7" s="16">
        <v>13</v>
      </c>
      <c r="N7" s="16">
        <v>14</v>
      </c>
    </row>
    <row r="8" spans="1:14" ht="47.25">
      <c r="A8" s="60">
        <v>1</v>
      </c>
      <c r="B8" s="61" t="s">
        <v>192</v>
      </c>
      <c r="C8" s="42">
        <v>1407213</v>
      </c>
      <c r="D8" s="42"/>
      <c r="E8" s="42"/>
      <c r="F8" s="42">
        <f>C8+D8</f>
        <v>1407213</v>
      </c>
      <c r="G8" s="42">
        <v>4294349</v>
      </c>
      <c r="H8" s="42">
        <v>200000</v>
      </c>
      <c r="I8" s="53">
        <v>200000</v>
      </c>
      <c r="J8" s="42">
        <f>G8+H8</f>
        <v>4494349</v>
      </c>
      <c r="K8" s="42">
        <f>'Форма 2020-2 П.5'!K8-K9</f>
        <v>2580000</v>
      </c>
      <c r="L8" s="42"/>
      <c r="M8" s="42"/>
      <c r="N8" s="42">
        <f>K8+L8</f>
        <v>2580000</v>
      </c>
    </row>
    <row r="9" spans="1:14" ht="78.75">
      <c r="A9" s="60">
        <v>2</v>
      </c>
      <c r="B9" s="61" t="s">
        <v>193</v>
      </c>
      <c r="C9" s="53">
        <v>199743</v>
      </c>
      <c r="D9" s="53"/>
      <c r="E9" s="53"/>
      <c r="F9" s="53">
        <f>C9+D9</f>
        <v>199743</v>
      </c>
      <c r="G9" s="53">
        <v>100000</v>
      </c>
      <c r="H9" s="53">
        <v>670000</v>
      </c>
      <c r="I9" s="53">
        <v>670000</v>
      </c>
      <c r="J9" s="53">
        <f>G9+H9</f>
        <v>770000</v>
      </c>
      <c r="K9" s="53">
        <v>0</v>
      </c>
      <c r="L9" s="53"/>
      <c r="M9" s="53"/>
      <c r="N9" s="53">
        <f>K9+L9</f>
        <v>0</v>
      </c>
    </row>
    <row r="10" spans="1:14" ht="15.75">
      <c r="A10" s="16"/>
      <c r="B10" s="16" t="s">
        <v>14</v>
      </c>
      <c r="C10" s="42">
        <f>C8+C9</f>
        <v>1606956</v>
      </c>
      <c r="D10" s="42">
        <f>D8</f>
        <v>0</v>
      </c>
      <c r="E10" s="42">
        <f>E8</f>
        <v>0</v>
      </c>
      <c r="F10" s="42">
        <f aca="true" t="shared" si="0" ref="F10:K10">F8+F9</f>
        <v>1606956</v>
      </c>
      <c r="G10" s="53">
        <f t="shared" si="0"/>
        <v>4394349</v>
      </c>
      <c r="H10" s="53">
        <f t="shared" si="0"/>
        <v>870000</v>
      </c>
      <c r="I10" s="53">
        <f t="shared" si="0"/>
        <v>870000</v>
      </c>
      <c r="J10" s="53">
        <f t="shared" si="0"/>
        <v>5264349</v>
      </c>
      <c r="K10" s="42">
        <f t="shared" si="0"/>
        <v>2580000</v>
      </c>
      <c r="L10" s="42">
        <f>L8</f>
        <v>0</v>
      </c>
      <c r="M10" s="42">
        <f>M8</f>
        <v>0</v>
      </c>
      <c r="N10" s="42">
        <f>N8+N9</f>
        <v>2580000</v>
      </c>
    </row>
    <row r="12" spans="1:14" ht="15.75">
      <c r="A12" s="23"/>
      <c r="B12" s="23"/>
      <c r="C12" s="23"/>
      <c r="D12" s="23"/>
      <c r="E12" s="23"/>
      <c r="F12" s="23"/>
      <c r="G12" s="23"/>
      <c r="H12" s="23"/>
      <c r="I12" s="23"/>
      <c r="J12" s="23"/>
      <c r="K12" s="23"/>
      <c r="L12" s="23"/>
      <c r="M12" s="23"/>
      <c r="N12" s="23"/>
    </row>
    <row r="13" spans="1:14" ht="15.75" customHeight="1">
      <c r="A13" s="137" t="s">
        <v>112</v>
      </c>
      <c r="B13" s="137"/>
      <c r="C13" s="137"/>
      <c r="D13" s="137"/>
      <c r="E13" s="137"/>
      <c r="F13" s="137"/>
      <c r="G13" s="137"/>
      <c r="H13" s="137"/>
      <c r="I13" s="137"/>
      <c r="J13" s="137"/>
      <c r="K13" s="137"/>
      <c r="L13" s="137"/>
      <c r="M13" s="137"/>
      <c r="N13" s="9"/>
    </row>
    <row r="14" ht="15.75">
      <c r="N14" s="36" t="s">
        <v>17</v>
      </c>
    </row>
    <row r="15" spans="1:14" ht="15.75">
      <c r="A15" s="118" t="s">
        <v>37</v>
      </c>
      <c r="B15" s="118" t="s">
        <v>86</v>
      </c>
      <c r="C15" s="156" t="s">
        <v>15</v>
      </c>
      <c r="D15" s="156"/>
      <c r="E15" s="156"/>
      <c r="F15" s="156"/>
      <c r="G15" s="156"/>
      <c r="H15" s="156"/>
      <c r="I15" s="151" t="s">
        <v>98</v>
      </c>
      <c r="J15" s="152"/>
      <c r="K15" s="152"/>
      <c r="L15" s="152"/>
      <c r="M15" s="152"/>
      <c r="N15" s="153"/>
    </row>
    <row r="16" spans="1:14" ht="15">
      <c r="A16" s="118"/>
      <c r="B16" s="118"/>
      <c r="C16" s="113" t="s">
        <v>21</v>
      </c>
      <c r="D16" s="113"/>
      <c r="E16" s="113" t="s">
        <v>22</v>
      </c>
      <c r="F16" s="113"/>
      <c r="G16" s="113" t="s">
        <v>23</v>
      </c>
      <c r="H16" s="113" t="s">
        <v>30</v>
      </c>
      <c r="I16" s="113" t="s">
        <v>21</v>
      </c>
      <c r="J16" s="113"/>
      <c r="K16" s="113" t="s">
        <v>22</v>
      </c>
      <c r="L16" s="113"/>
      <c r="M16" s="113" t="s">
        <v>23</v>
      </c>
      <c r="N16" s="113" t="s">
        <v>31</v>
      </c>
    </row>
    <row r="17" spans="1:14" ht="55.5" customHeight="1">
      <c r="A17" s="118"/>
      <c r="B17" s="118"/>
      <c r="C17" s="113"/>
      <c r="D17" s="113"/>
      <c r="E17" s="113"/>
      <c r="F17" s="113"/>
      <c r="G17" s="113"/>
      <c r="H17" s="113"/>
      <c r="I17" s="113"/>
      <c r="J17" s="113"/>
      <c r="K17" s="113"/>
      <c r="L17" s="113"/>
      <c r="M17" s="113"/>
      <c r="N17" s="113"/>
    </row>
    <row r="18" spans="1:14" ht="15.75">
      <c r="A18" s="16">
        <v>1</v>
      </c>
      <c r="B18" s="16">
        <v>2</v>
      </c>
      <c r="C18" s="156">
        <v>3</v>
      </c>
      <c r="D18" s="156"/>
      <c r="E18" s="156">
        <v>4</v>
      </c>
      <c r="F18" s="156"/>
      <c r="G18" s="20">
        <v>5</v>
      </c>
      <c r="H18" s="20">
        <v>6</v>
      </c>
      <c r="I18" s="156">
        <v>7</v>
      </c>
      <c r="J18" s="156"/>
      <c r="K18" s="156">
        <v>8</v>
      </c>
      <c r="L18" s="156"/>
      <c r="M18" s="20">
        <v>9</v>
      </c>
      <c r="N18" s="20">
        <v>10</v>
      </c>
    </row>
    <row r="19" spans="1:14" ht="47.25">
      <c r="A19" s="60">
        <v>1</v>
      </c>
      <c r="B19" s="61" t="s">
        <v>192</v>
      </c>
      <c r="C19" s="150">
        <f>'Форма 2020-2 П.5'!C20-C20</f>
        <v>2786400</v>
      </c>
      <c r="D19" s="127"/>
      <c r="E19" s="127"/>
      <c r="F19" s="127"/>
      <c r="G19" s="21"/>
      <c r="H19" s="56">
        <f>C19</f>
        <v>2786400</v>
      </c>
      <c r="I19" s="150">
        <f>'Форма 2020-2 П.5'!I20:J20</f>
        <v>3001400</v>
      </c>
      <c r="J19" s="127"/>
      <c r="K19" s="127"/>
      <c r="L19" s="127"/>
      <c r="M19" s="21"/>
      <c r="N19" s="108">
        <f>I19</f>
        <v>3001400</v>
      </c>
    </row>
    <row r="20" spans="1:14" ht="78.75">
      <c r="A20" s="60">
        <v>2</v>
      </c>
      <c r="B20" s="61" t="s">
        <v>193</v>
      </c>
      <c r="C20" s="150">
        <v>0</v>
      </c>
      <c r="D20" s="127"/>
      <c r="E20" s="127"/>
      <c r="F20" s="127"/>
      <c r="G20" s="21"/>
      <c r="H20" s="56">
        <f>C20</f>
        <v>0</v>
      </c>
      <c r="I20" s="127"/>
      <c r="J20" s="127"/>
      <c r="K20" s="127"/>
      <c r="L20" s="127"/>
      <c r="M20" s="21"/>
      <c r="N20" s="21"/>
    </row>
    <row r="21" spans="1:14" ht="15.75">
      <c r="A21" s="16"/>
      <c r="B21" s="16" t="s">
        <v>14</v>
      </c>
      <c r="C21" s="154">
        <f>C19+C20</f>
        <v>2786400</v>
      </c>
      <c r="D21" s="149"/>
      <c r="E21" s="149"/>
      <c r="F21" s="149"/>
      <c r="G21" s="19"/>
      <c r="H21" s="62">
        <f>H20+H19</f>
        <v>2786400</v>
      </c>
      <c r="I21" s="154">
        <f>I19</f>
        <v>3001400</v>
      </c>
      <c r="J21" s="149"/>
      <c r="K21" s="149"/>
      <c r="L21" s="149"/>
      <c r="M21" s="19"/>
      <c r="N21" s="59">
        <f>N19</f>
        <v>3001400</v>
      </c>
    </row>
  </sheetData>
  <sheetProtection/>
  <mergeCells count="37">
    <mergeCell ref="A1:I1"/>
    <mergeCell ref="J1:M1"/>
    <mergeCell ref="A3:M3"/>
    <mergeCell ref="A5:A6"/>
    <mergeCell ref="B5:B6"/>
    <mergeCell ref="C5:F5"/>
    <mergeCell ref="G5:J5"/>
    <mergeCell ref="K5:N5"/>
    <mergeCell ref="A13:M13"/>
    <mergeCell ref="A15:A17"/>
    <mergeCell ref="B15:B17"/>
    <mergeCell ref="C15:H15"/>
    <mergeCell ref="I15:N15"/>
    <mergeCell ref="C16:D17"/>
    <mergeCell ref="E16:F17"/>
    <mergeCell ref="G16:G17"/>
    <mergeCell ref="H16:H17"/>
    <mergeCell ref="I16:J17"/>
    <mergeCell ref="I20:J20"/>
    <mergeCell ref="K20:L20"/>
    <mergeCell ref="K16:L17"/>
    <mergeCell ref="M16:M17"/>
    <mergeCell ref="N16:N17"/>
    <mergeCell ref="C18:D18"/>
    <mergeCell ref="E18:F18"/>
    <mergeCell ref="I18:J18"/>
    <mergeCell ref="K18:L18"/>
    <mergeCell ref="C21:D21"/>
    <mergeCell ref="E21:F21"/>
    <mergeCell ref="I21:J21"/>
    <mergeCell ref="K21:L21"/>
    <mergeCell ref="C19:D19"/>
    <mergeCell ref="E19:F19"/>
    <mergeCell ref="I19:J19"/>
    <mergeCell ref="K19:L19"/>
    <mergeCell ref="C20:D20"/>
    <mergeCell ref="E20:F20"/>
  </mergeCells>
  <printOptions/>
  <pageMargins left="0.7086614173228347" right="0.31496062992125984" top="0.7480314960629921" bottom="0.7480314960629921" header="0.31496062992125984" footer="0.3149606299212598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M66"/>
  <sheetViews>
    <sheetView view="pageBreakPreview" zoomScale="71" zoomScaleSheetLayoutView="71" zoomScalePageLayoutView="0" workbookViewId="0" topLeftCell="A1">
      <selection activeCell="M17" sqref="M17"/>
    </sheetView>
  </sheetViews>
  <sheetFormatPr defaultColWidth="9.140625" defaultRowHeight="15"/>
  <cols>
    <col min="1" max="1" width="5.28125" style="0" customWidth="1"/>
    <col min="2" max="2" width="26.7109375" style="0" customWidth="1"/>
    <col min="3" max="3" width="14.421875" style="0" customWidth="1"/>
    <col min="4" max="5" width="14.7109375" style="0" customWidth="1"/>
    <col min="6" max="6" width="14.57421875" style="0" customWidth="1"/>
    <col min="7" max="7" width="14.28125" style="0" customWidth="1"/>
    <col min="8" max="8" width="15.00390625" style="0" customWidth="1"/>
    <col min="9" max="9" width="16.421875" style="0" customWidth="1"/>
    <col min="10" max="10" width="14.7109375" style="0" customWidth="1"/>
    <col min="11" max="11" width="14.8515625" style="0" customWidth="1"/>
    <col min="12" max="12" width="14.7109375" style="0" customWidth="1"/>
    <col min="13" max="13" width="13.28125" style="0" customWidth="1"/>
  </cols>
  <sheetData>
    <row r="1" spans="1:12" ht="15.75">
      <c r="A1" s="137" t="s">
        <v>113</v>
      </c>
      <c r="B1" s="137"/>
      <c r="C1" s="137"/>
      <c r="D1" s="137"/>
      <c r="E1" s="137"/>
      <c r="F1" s="137"/>
      <c r="G1" s="137"/>
      <c r="H1" s="137"/>
      <c r="I1" s="137"/>
      <c r="J1" s="137"/>
      <c r="K1" s="137"/>
      <c r="L1" s="137"/>
    </row>
    <row r="2" ht="10.5" customHeight="1"/>
    <row r="3" spans="1:12" ht="15.75">
      <c r="A3" s="137" t="s">
        <v>114</v>
      </c>
      <c r="B3" s="137"/>
      <c r="C3" s="137"/>
      <c r="D3" s="137"/>
      <c r="E3" s="137"/>
      <c r="F3" s="137"/>
      <c r="G3" s="137"/>
      <c r="H3" s="137"/>
      <c r="I3" s="137"/>
      <c r="J3" s="137"/>
      <c r="K3" s="137"/>
      <c r="L3" s="137"/>
    </row>
    <row r="4" ht="15.75">
      <c r="M4" s="36" t="s">
        <v>17</v>
      </c>
    </row>
    <row r="5" spans="1:13" ht="15.75" customHeight="1">
      <c r="A5" s="118" t="s">
        <v>37</v>
      </c>
      <c r="B5" s="118" t="s">
        <v>38</v>
      </c>
      <c r="C5" s="162" t="s">
        <v>39</v>
      </c>
      <c r="D5" s="162" t="s">
        <v>40</v>
      </c>
      <c r="E5" s="118" t="s">
        <v>95</v>
      </c>
      <c r="F5" s="118"/>
      <c r="G5" s="118"/>
      <c r="H5" s="118" t="s">
        <v>96</v>
      </c>
      <c r="I5" s="118"/>
      <c r="J5" s="118"/>
      <c r="K5" s="118" t="s">
        <v>97</v>
      </c>
      <c r="L5" s="118"/>
      <c r="M5" s="118"/>
    </row>
    <row r="6" spans="1:13" ht="69.75" customHeight="1">
      <c r="A6" s="118"/>
      <c r="B6" s="118"/>
      <c r="C6" s="164"/>
      <c r="D6" s="164"/>
      <c r="E6" s="16" t="s">
        <v>21</v>
      </c>
      <c r="F6" s="16" t="s">
        <v>22</v>
      </c>
      <c r="G6" s="18" t="s">
        <v>45</v>
      </c>
      <c r="H6" s="16" t="s">
        <v>21</v>
      </c>
      <c r="I6" s="16" t="s">
        <v>22</v>
      </c>
      <c r="J6" s="16" t="s">
        <v>46</v>
      </c>
      <c r="K6" s="16" t="s">
        <v>21</v>
      </c>
      <c r="L6" s="16" t="s">
        <v>22</v>
      </c>
      <c r="M6" s="16" t="s">
        <v>32</v>
      </c>
    </row>
    <row r="7" spans="1:13" ht="15.75">
      <c r="A7" s="16">
        <v>1</v>
      </c>
      <c r="B7" s="18">
        <v>2</v>
      </c>
      <c r="C7" s="16">
        <v>3</v>
      </c>
      <c r="D7" s="16">
        <v>4</v>
      </c>
      <c r="E7" s="16">
        <v>5</v>
      </c>
      <c r="F7" s="16">
        <v>6</v>
      </c>
      <c r="G7" s="16">
        <v>7</v>
      </c>
      <c r="H7" s="16">
        <v>8</v>
      </c>
      <c r="I7" s="16">
        <v>9</v>
      </c>
      <c r="J7" s="16">
        <v>10</v>
      </c>
      <c r="K7" s="16">
        <v>11</v>
      </c>
      <c r="L7" s="16">
        <v>12</v>
      </c>
      <c r="M7" s="16">
        <v>13</v>
      </c>
    </row>
    <row r="8" spans="1:13" ht="47.25">
      <c r="A8" s="60">
        <v>1</v>
      </c>
      <c r="B8" s="65" t="s">
        <v>192</v>
      </c>
      <c r="C8" s="60" t="s">
        <v>194</v>
      </c>
      <c r="D8" s="60" t="s">
        <v>194</v>
      </c>
      <c r="E8" s="64" t="s">
        <v>194</v>
      </c>
      <c r="F8" s="64" t="s">
        <v>194</v>
      </c>
      <c r="G8" s="64"/>
      <c r="H8" s="64" t="s">
        <v>194</v>
      </c>
      <c r="I8" s="64" t="s">
        <v>194</v>
      </c>
      <c r="J8" s="64"/>
      <c r="K8" s="64" t="s">
        <v>194</v>
      </c>
      <c r="L8" s="64"/>
      <c r="M8" s="64" t="s">
        <v>194</v>
      </c>
    </row>
    <row r="9" spans="1:13" ht="15.75">
      <c r="A9" s="60" t="s">
        <v>194</v>
      </c>
      <c r="B9" s="65" t="s">
        <v>41</v>
      </c>
      <c r="C9" s="60" t="s">
        <v>194</v>
      </c>
      <c r="D9" s="60" t="s">
        <v>194</v>
      </c>
      <c r="E9" s="64" t="s">
        <v>194</v>
      </c>
      <c r="F9" s="64" t="s">
        <v>194</v>
      </c>
      <c r="G9" s="64"/>
      <c r="H9" s="64" t="s">
        <v>194</v>
      </c>
      <c r="I9" s="64" t="s">
        <v>194</v>
      </c>
      <c r="J9" s="64"/>
      <c r="K9" s="64" t="s">
        <v>194</v>
      </c>
      <c r="L9" s="64"/>
      <c r="M9" s="64" t="s">
        <v>194</v>
      </c>
    </row>
    <row r="10" spans="1:13" ht="15.75">
      <c r="A10" s="60" t="s">
        <v>194</v>
      </c>
      <c r="B10" s="61" t="s">
        <v>178</v>
      </c>
      <c r="C10" s="60" t="s">
        <v>179</v>
      </c>
      <c r="D10" s="60" t="s">
        <v>180</v>
      </c>
      <c r="E10" s="64">
        <f>'Форма 2020-2 П.7'!C8</f>
        <v>1407213</v>
      </c>
      <c r="F10" s="64" t="s">
        <v>194</v>
      </c>
      <c r="G10" s="64">
        <f>E10</f>
        <v>1407213</v>
      </c>
      <c r="H10" s="64">
        <f>'Форма 2020-2 П.7'!G8</f>
        <v>4294349</v>
      </c>
      <c r="I10" s="64">
        <f>'Форма 2020-2 П.7'!H8</f>
        <v>200000</v>
      </c>
      <c r="J10" s="64">
        <f>H10+I10</f>
        <v>4494349</v>
      </c>
      <c r="K10" s="66">
        <f>'Форма 2020-2 П.7'!K8</f>
        <v>2580000</v>
      </c>
      <c r="L10" s="66"/>
      <c r="M10" s="66">
        <f>K10</f>
        <v>2580000</v>
      </c>
    </row>
    <row r="11" spans="1:13" ht="15.75">
      <c r="A11" s="60" t="s">
        <v>194</v>
      </c>
      <c r="B11" s="65" t="s">
        <v>42</v>
      </c>
      <c r="C11" s="60" t="s">
        <v>194</v>
      </c>
      <c r="D11" s="60" t="s">
        <v>194</v>
      </c>
      <c r="E11" s="64" t="s">
        <v>194</v>
      </c>
      <c r="F11" s="64" t="s">
        <v>194</v>
      </c>
      <c r="G11" s="64" t="s">
        <v>194</v>
      </c>
      <c r="H11" s="64" t="s">
        <v>194</v>
      </c>
      <c r="I11" s="64" t="s">
        <v>194</v>
      </c>
      <c r="J11" s="64" t="s">
        <v>194</v>
      </c>
      <c r="K11" s="64" t="s">
        <v>194</v>
      </c>
      <c r="L11" s="64"/>
      <c r="M11" s="66" t="s">
        <v>194</v>
      </c>
    </row>
    <row r="12" spans="1:13" ht="126">
      <c r="A12" s="60" t="s">
        <v>194</v>
      </c>
      <c r="B12" s="73" t="s">
        <v>195</v>
      </c>
      <c r="C12" s="60" t="s">
        <v>179</v>
      </c>
      <c r="D12" s="60" t="s">
        <v>182</v>
      </c>
      <c r="E12" s="64">
        <v>507231</v>
      </c>
      <c r="F12" s="64"/>
      <c r="G12" s="64">
        <f>E12</f>
        <v>507231</v>
      </c>
      <c r="H12" s="64">
        <v>2816655</v>
      </c>
      <c r="I12" s="64" t="s">
        <v>194</v>
      </c>
      <c r="J12" s="64">
        <f>H12</f>
        <v>2816655</v>
      </c>
      <c r="K12" s="64">
        <v>2000000</v>
      </c>
      <c r="L12" s="64"/>
      <c r="M12" s="66">
        <f>K12</f>
        <v>2000000</v>
      </c>
    </row>
    <row r="13" spans="1:13" ht="15.75">
      <c r="A13" s="60"/>
      <c r="B13" s="73" t="s">
        <v>196</v>
      </c>
      <c r="C13" s="60" t="s">
        <v>209</v>
      </c>
      <c r="D13" s="60" t="s">
        <v>182</v>
      </c>
      <c r="E13" s="64">
        <v>22</v>
      </c>
      <c r="F13" s="64"/>
      <c r="G13" s="64">
        <f>E13</f>
        <v>22</v>
      </c>
      <c r="H13" s="64">
        <v>30</v>
      </c>
      <c r="I13" s="64">
        <v>1</v>
      </c>
      <c r="J13" s="64">
        <v>31</v>
      </c>
      <c r="K13" s="64">
        <v>20</v>
      </c>
      <c r="L13" s="64"/>
      <c r="M13" s="66">
        <v>20</v>
      </c>
    </row>
    <row r="14" spans="1:13" ht="15.75" customHeight="1">
      <c r="A14" s="60" t="s">
        <v>194</v>
      </c>
      <c r="B14" s="65" t="s">
        <v>43</v>
      </c>
      <c r="C14" s="60" t="s">
        <v>194</v>
      </c>
      <c r="D14" s="60" t="s">
        <v>194</v>
      </c>
      <c r="E14" s="66" t="s">
        <v>194</v>
      </c>
      <c r="F14" s="66" t="s">
        <v>194</v>
      </c>
      <c r="G14" s="64" t="s">
        <v>194</v>
      </c>
      <c r="H14" s="66" t="s">
        <v>194</v>
      </c>
      <c r="I14" s="66" t="s">
        <v>194</v>
      </c>
      <c r="J14" s="64" t="s">
        <v>194</v>
      </c>
      <c r="K14" s="66"/>
      <c r="L14" s="66"/>
      <c r="M14" s="66"/>
    </row>
    <row r="15" spans="1:13" ht="47.25">
      <c r="A15" s="60"/>
      <c r="B15" s="61" t="s">
        <v>198</v>
      </c>
      <c r="C15" s="60" t="s">
        <v>179</v>
      </c>
      <c r="D15" s="60" t="s">
        <v>181</v>
      </c>
      <c r="E15" s="66">
        <v>10000</v>
      </c>
      <c r="F15" s="66"/>
      <c r="G15" s="64">
        <v>10000</v>
      </c>
      <c r="H15" s="66"/>
      <c r="I15" s="66"/>
      <c r="J15" s="64"/>
      <c r="K15" s="66"/>
      <c r="L15" s="66"/>
      <c r="M15" s="66"/>
    </row>
    <row r="16" spans="1:13" ht="55.5" customHeight="1">
      <c r="A16" s="60"/>
      <c r="B16" s="61" t="s">
        <v>199</v>
      </c>
      <c r="C16" s="60" t="s">
        <v>179</v>
      </c>
      <c r="D16" s="60" t="s">
        <v>181</v>
      </c>
      <c r="E16" s="66">
        <v>300000</v>
      </c>
      <c r="F16" s="66"/>
      <c r="G16" s="64">
        <v>300000</v>
      </c>
      <c r="H16" s="66">
        <v>176040.94</v>
      </c>
      <c r="I16" s="66"/>
      <c r="J16" s="64">
        <v>176040.94</v>
      </c>
      <c r="K16" s="66">
        <v>300000</v>
      </c>
      <c r="L16" s="66"/>
      <c r="M16" s="66">
        <v>300000</v>
      </c>
    </row>
    <row r="17" spans="1:13" ht="31.5">
      <c r="A17" s="60"/>
      <c r="B17" s="61" t="s">
        <v>200</v>
      </c>
      <c r="C17" s="60" t="s">
        <v>179</v>
      </c>
      <c r="D17" s="60" t="s">
        <v>181</v>
      </c>
      <c r="E17" s="66">
        <v>63965.06</v>
      </c>
      <c r="F17" s="66"/>
      <c r="G17" s="64">
        <v>63965</v>
      </c>
      <c r="H17" s="66">
        <v>101588</v>
      </c>
      <c r="I17" s="66">
        <v>200000</v>
      </c>
      <c r="J17" s="64">
        <v>104763</v>
      </c>
      <c r="K17" s="66">
        <v>129000</v>
      </c>
      <c r="L17" s="66"/>
      <c r="M17" s="66">
        <v>129000</v>
      </c>
    </row>
    <row r="18" spans="1:13" ht="47.25">
      <c r="A18" s="60"/>
      <c r="B18" s="61" t="s">
        <v>201</v>
      </c>
      <c r="C18" s="60" t="s">
        <v>179</v>
      </c>
      <c r="D18" s="60" t="s">
        <v>181</v>
      </c>
      <c r="E18" s="66"/>
      <c r="F18" s="66"/>
      <c r="G18" s="64"/>
      <c r="H18" s="66">
        <v>70</v>
      </c>
      <c r="I18" s="66"/>
      <c r="J18" s="64">
        <v>70</v>
      </c>
      <c r="K18" s="66">
        <v>70</v>
      </c>
      <c r="L18" s="66"/>
      <c r="M18" s="66">
        <v>70</v>
      </c>
    </row>
    <row r="19" spans="1:13" ht="15.75">
      <c r="A19" s="60" t="s">
        <v>194</v>
      </c>
      <c r="B19" s="65" t="s">
        <v>44</v>
      </c>
      <c r="C19" s="60" t="s">
        <v>194</v>
      </c>
      <c r="D19" s="60" t="s">
        <v>194</v>
      </c>
      <c r="E19" s="66" t="s">
        <v>194</v>
      </c>
      <c r="F19" s="66" t="s">
        <v>194</v>
      </c>
      <c r="G19" s="64" t="s">
        <v>194</v>
      </c>
      <c r="H19" s="66" t="s">
        <v>194</v>
      </c>
      <c r="I19" s="66" t="s">
        <v>194</v>
      </c>
      <c r="J19" s="64" t="s">
        <v>194</v>
      </c>
      <c r="K19" s="66"/>
      <c r="L19" s="66"/>
      <c r="M19" s="66"/>
    </row>
    <row r="20" spans="1:13" ht="31.5">
      <c r="A20" s="60"/>
      <c r="B20" s="61" t="s">
        <v>202</v>
      </c>
      <c r="C20" s="60" t="s">
        <v>183</v>
      </c>
      <c r="D20" s="60" t="s">
        <v>181</v>
      </c>
      <c r="E20" s="66">
        <v>100</v>
      </c>
      <c r="F20" s="66"/>
      <c r="G20" s="64">
        <v>100</v>
      </c>
      <c r="H20" s="66">
        <v>100</v>
      </c>
      <c r="I20" s="66"/>
      <c r="J20" s="64">
        <v>100</v>
      </c>
      <c r="K20" s="66">
        <v>100</v>
      </c>
      <c r="L20" s="66"/>
      <c r="M20" s="66">
        <v>100</v>
      </c>
    </row>
    <row r="21" spans="1:13" ht="47.25">
      <c r="A21" s="60"/>
      <c r="B21" s="61" t="s">
        <v>203</v>
      </c>
      <c r="C21" s="60" t="s">
        <v>183</v>
      </c>
      <c r="D21" s="60" t="s">
        <v>181</v>
      </c>
      <c r="E21" s="66">
        <v>100</v>
      </c>
      <c r="F21" s="66"/>
      <c r="G21" s="64">
        <v>100</v>
      </c>
      <c r="H21" s="66"/>
      <c r="I21" s="66"/>
      <c r="J21" s="64"/>
      <c r="K21" s="66"/>
      <c r="L21" s="66"/>
      <c r="M21" s="66"/>
    </row>
    <row r="22" spans="1:13" ht="15.75">
      <c r="A22" s="67"/>
      <c r="B22" s="61"/>
      <c r="C22" s="63"/>
      <c r="D22" s="60"/>
      <c r="E22" s="66"/>
      <c r="F22" s="66"/>
      <c r="G22" s="64"/>
      <c r="H22" s="66"/>
      <c r="I22" s="66"/>
      <c r="J22" s="64"/>
      <c r="K22" s="66"/>
      <c r="L22" s="66"/>
      <c r="M22" s="66"/>
    </row>
    <row r="23" spans="1:13" ht="47.25">
      <c r="A23" s="60">
        <v>2</v>
      </c>
      <c r="B23" s="65" t="s">
        <v>193</v>
      </c>
      <c r="C23" s="60"/>
      <c r="D23" s="60"/>
      <c r="E23" s="70"/>
      <c r="F23" s="70"/>
      <c r="G23" s="66"/>
      <c r="H23" s="70"/>
      <c r="I23" s="70"/>
      <c r="J23" s="66"/>
      <c r="K23" s="70"/>
      <c r="L23" s="70"/>
      <c r="M23" s="70"/>
    </row>
    <row r="24" spans="1:13" ht="15.75">
      <c r="A24" s="60"/>
      <c r="B24" s="65" t="s">
        <v>41</v>
      </c>
      <c r="C24" s="60" t="s">
        <v>194</v>
      </c>
      <c r="D24" s="60" t="s">
        <v>194</v>
      </c>
      <c r="E24" s="70"/>
      <c r="F24" s="70"/>
      <c r="G24" s="66"/>
      <c r="H24" s="70"/>
      <c r="I24" s="70"/>
      <c r="J24" s="70"/>
      <c r="K24" s="70"/>
      <c r="L24" s="70"/>
      <c r="M24" s="70"/>
    </row>
    <row r="25" spans="1:13" ht="15.75">
      <c r="A25" s="60" t="s">
        <v>194</v>
      </c>
      <c r="B25" s="61" t="s">
        <v>178</v>
      </c>
      <c r="C25" s="60" t="s">
        <v>179</v>
      </c>
      <c r="D25" s="60" t="s">
        <v>180</v>
      </c>
      <c r="E25" s="70">
        <f>'Форма 2020-2 П.7'!C9</f>
        <v>199743</v>
      </c>
      <c r="F25" s="70" t="s">
        <v>194</v>
      </c>
      <c r="G25" s="66">
        <f>E25</f>
        <v>199743</v>
      </c>
      <c r="H25" s="70">
        <f>'Форма 2020-2 П.7'!G9</f>
        <v>100000</v>
      </c>
      <c r="I25" s="70">
        <f>'Форма 2020-2 П.7'!H9</f>
        <v>670000</v>
      </c>
      <c r="J25" s="70">
        <f>H25+I25</f>
        <v>770000</v>
      </c>
      <c r="K25" s="70"/>
      <c r="L25" s="70"/>
      <c r="M25" s="70"/>
    </row>
    <row r="26" spans="1:13" ht="15.75">
      <c r="A26" s="60"/>
      <c r="B26" s="65" t="s">
        <v>42</v>
      </c>
      <c r="C26" s="60"/>
      <c r="D26" s="60"/>
      <c r="E26" s="70"/>
      <c r="F26" s="70"/>
      <c r="G26" s="66"/>
      <c r="H26" s="70"/>
      <c r="I26" s="70"/>
      <c r="J26" s="70"/>
      <c r="K26" s="70"/>
      <c r="L26" s="70"/>
      <c r="M26" s="70"/>
    </row>
    <row r="27" spans="1:13" ht="15.75">
      <c r="A27" s="60"/>
      <c r="B27" s="61" t="s">
        <v>196</v>
      </c>
      <c r="C27" s="60" t="s">
        <v>197</v>
      </c>
      <c r="D27" s="60" t="s">
        <v>182</v>
      </c>
      <c r="E27" s="70">
        <v>2</v>
      </c>
      <c r="F27" s="70"/>
      <c r="G27" s="66">
        <v>2</v>
      </c>
      <c r="H27" s="70">
        <v>3</v>
      </c>
      <c r="I27" s="70">
        <v>4</v>
      </c>
      <c r="J27" s="70">
        <f>7</f>
        <v>7</v>
      </c>
      <c r="K27" s="70"/>
      <c r="L27" s="70"/>
      <c r="M27" s="70"/>
    </row>
    <row r="28" spans="1:13" ht="15.75">
      <c r="A28" s="60"/>
      <c r="B28" s="65" t="s">
        <v>43</v>
      </c>
      <c r="C28" s="60"/>
      <c r="D28" s="60"/>
      <c r="E28" s="70"/>
      <c r="F28" s="70"/>
      <c r="G28" s="66"/>
      <c r="H28" s="70"/>
      <c r="I28" s="70"/>
      <c r="J28" s="70"/>
      <c r="K28" s="70"/>
      <c r="L28" s="70"/>
      <c r="M28" s="70"/>
    </row>
    <row r="29" spans="1:13" ht="47.25">
      <c r="A29" s="60"/>
      <c r="B29" s="61" t="s">
        <v>204</v>
      </c>
      <c r="C29" s="69" t="s">
        <v>179</v>
      </c>
      <c r="D29" s="60" t="s">
        <v>181</v>
      </c>
      <c r="E29" s="70">
        <v>143105</v>
      </c>
      <c r="F29" s="70"/>
      <c r="G29" s="70">
        <v>143105</v>
      </c>
      <c r="H29" s="70"/>
      <c r="I29" s="70"/>
      <c r="J29" s="70"/>
      <c r="K29" s="70"/>
      <c r="L29" s="70"/>
      <c r="M29" s="70"/>
    </row>
    <row r="30" spans="1:13" ht="47.25">
      <c r="A30" s="60"/>
      <c r="B30" s="61" t="s">
        <v>205</v>
      </c>
      <c r="C30" s="60" t="s">
        <v>179</v>
      </c>
      <c r="D30" s="60" t="s">
        <v>181</v>
      </c>
      <c r="E30" s="70">
        <v>56638</v>
      </c>
      <c r="F30" s="70"/>
      <c r="G30" s="70">
        <v>56638</v>
      </c>
      <c r="H30" s="70"/>
      <c r="I30" s="70"/>
      <c r="J30" s="70"/>
      <c r="K30" s="70"/>
      <c r="L30" s="70"/>
      <c r="M30" s="70"/>
    </row>
    <row r="31" spans="1:13" ht="31.5">
      <c r="A31" s="60"/>
      <c r="B31" s="61" t="s">
        <v>206</v>
      </c>
      <c r="C31" s="60" t="s">
        <v>179</v>
      </c>
      <c r="D31" s="60" t="s">
        <v>181</v>
      </c>
      <c r="E31" s="70"/>
      <c r="F31" s="70"/>
      <c r="G31" s="66"/>
      <c r="H31" s="70">
        <v>33333</v>
      </c>
      <c r="I31" s="70">
        <v>167500</v>
      </c>
      <c r="J31" s="70">
        <v>110000</v>
      </c>
      <c r="K31" s="70"/>
      <c r="L31" s="70"/>
      <c r="M31" s="70"/>
    </row>
    <row r="32" spans="1:13" ht="15.75">
      <c r="A32" s="60"/>
      <c r="B32" s="65" t="s">
        <v>44</v>
      </c>
      <c r="C32" s="60"/>
      <c r="D32" s="60"/>
      <c r="E32" s="70"/>
      <c r="F32" s="70"/>
      <c r="G32" s="66"/>
      <c r="H32" s="70"/>
      <c r="I32" s="70"/>
      <c r="J32" s="70"/>
      <c r="K32" s="70"/>
      <c r="L32" s="70"/>
      <c r="M32" s="70"/>
    </row>
    <row r="33" spans="1:13" ht="47.25">
      <c r="A33" s="60"/>
      <c r="B33" s="61" t="s">
        <v>207</v>
      </c>
      <c r="C33" s="60" t="s">
        <v>183</v>
      </c>
      <c r="D33" s="60" t="s">
        <v>181</v>
      </c>
      <c r="E33" s="70"/>
      <c r="F33" s="70"/>
      <c r="G33" s="66"/>
      <c r="H33" s="70">
        <v>100</v>
      </c>
      <c r="I33" s="70"/>
      <c r="J33" s="70">
        <v>100</v>
      </c>
      <c r="K33" s="70"/>
      <c r="L33" s="70"/>
      <c r="M33" s="70"/>
    </row>
    <row r="34" spans="1:13" ht="63">
      <c r="A34" s="68"/>
      <c r="B34" s="61" t="s">
        <v>208</v>
      </c>
      <c r="C34" s="60" t="s">
        <v>183</v>
      </c>
      <c r="D34" s="60" t="s">
        <v>181</v>
      </c>
      <c r="E34" s="66">
        <v>100</v>
      </c>
      <c r="F34" s="71"/>
      <c r="G34" s="66">
        <v>100</v>
      </c>
      <c r="H34" s="72"/>
      <c r="I34" s="72"/>
      <c r="J34" s="72"/>
      <c r="K34" s="72"/>
      <c r="L34" s="72"/>
      <c r="M34" s="72"/>
    </row>
    <row r="36" spans="1:13" ht="15.75">
      <c r="A36" s="137" t="s">
        <v>115</v>
      </c>
      <c r="B36" s="137"/>
      <c r="C36" s="137"/>
      <c r="D36" s="137"/>
      <c r="E36" s="137"/>
      <c r="F36" s="137"/>
      <c r="G36" s="137"/>
      <c r="H36" s="137"/>
      <c r="I36" s="137"/>
      <c r="J36" s="137"/>
      <c r="K36" s="137"/>
      <c r="L36" s="137"/>
      <c r="M36" s="48"/>
    </row>
    <row r="37" ht="15.75">
      <c r="M37" s="36" t="s">
        <v>17</v>
      </c>
    </row>
    <row r="38" spans="1:13" ht="15.75">
      <c r="A38" s="162" t="s">
        <v>37</v>
      </c>
      <c r="B38" s="162" t="s">
        <v>38</v>
      </c>
      <c r="C38" s="162" t="s">
        <v>39</v>
      </c>
      <c r="D38" s="162" t="s">
        <v>40</v>
      </c>
      <c r="E38" s="151" t="s">
        <v>15</v>
      </c>
      <c r="F38" s="152"/>
      <c r="G38" s="152"/>
      <c r="H38" s="152"/>
      <c r="I38" s="153"/>
      <c r="J38" s="151" t="s">
        <v>98</v>
      </c>
      <c r="K38" s="152"/>
      <c r="L38" s="152"/>
      <c r="M38" s="153"/>
    </row>
    <row r="39" spans="1:13" ht="15">
      <c r="A39" s="163"/>
      <c r="B39" s="163"/>
      <c r="C39" s="163"/>
      <c r="D39" s="163"/>
      <c r="E39" s="165" t="s">
        <v>21</v>
      </c>
      <c r="F39" s="166"/>
      <c r="G39" s="165" t="s">
        <v>22</v>
      </c>
      <c r="H39" s="166"/>
      <c r="I39" s="169" t="s">
        <v>45</v>
      </c>
      <c r="J39" s="169" t="s">
        <v>21</v>
      </c>
      <c r="K39" s="165" t="s">
        <v>22</v>
      </c>
      <c r="L39" s="166"/>
      <c r="M39" s="169" t="s">
        <v>94</v>
      </c>
    </row>
    <row r="40" spans="1:13" ht="15">
      <c r="A40" s="164"/>
      <c r="B40" s="164"/>
      <c r="C40" s="164"/>
      <c r="D40" s="164"/>
      <c r="E40" s="167"/>
      <c r="F40" s="168"/>
      <c r="G40" s="167"/>
      <c r="H40" s="168"/>
      <c r="I40" s="170"/>
      <c r="J40" s="170"/>
      <c r="K40" s="167"/>
      <c r="L40" s="168"/>
      <c r="M40" s="170"/>
    </row>
    <row r="41" spans="1:13" ht="15.75">
      <c r="A41" s="45">
        <v>1</v>
      </c>
      <c r="B41" s="45">
        <v>2</v>
      </c>
      <c r="C41" s="45">
        <v>3</v>
      </c>
      <c r="D41" s="45">
        <v>4</v>
      </c>
      <c r="E41" s="151">
        <v>5</v>
      </c>
      <c r="F41" s="153"/>
      <c r="G41" s="151">
        <v>6</v>
      </c>
      <c r="H41" s="153"/>
      <c r="I41" s="52">
        <v>7</v>
      </c>
      <c r="J41" s="52">
        <v>8</v>
      </c>
      <c r="K41" s="151">
        <v>9</v>
      </c>
      <c r="L41" s="153"/>
      <c r="M41" s="52">
        <v>10</v>
      </c>
    </row>
    <row r="42" spans="1:13" ht="47.25">
      <c r="A42" s="60">
        <v>1</v>
      </c>
      <c r="B42" s="65" t="s">
        <v>192</v>
      </c>
      <c r="C42" s="60" t="s">
        <v>194</v>
      </c>
      <c r="D42" s="60" t="s">
        <v>194</v>
      </c>
      <c r="E42" s="160"/>
      <c r="F42" s="161"/>
      <c r="G42" s="160"/>
      <c r="H42" s="161"/>
      <c r="I42" s="66" t="s">
        <v>194</v>
      </c>
      <c r="J42" s="66"/>
      <c r="K42" s="160" t="s">
        <v>194</v>
      </c>
      <c r="L42" s="161"/>
      <c r="M42" s="66" t="s">
        <v>194</v>
      </c>
    </row>
    <row r="43" spans="1:13" ht="15.75">
      <c r="A43" s="60" t="s">
        <v>194</v>
      </c>
      <c r="B43" s="65" t="s">
        <v>41</v>
      </c>
      <c r="C43" s="60" t="s">
        <v>194</v>
      </c>
      <c r="D43" s="60" t="s">
        <v>194</v>
      </c>
      <c r="E43" s="160"/>
      <c r="F43" s="161"/>
      <c r="G43" s="160"/>
      <c r="H43" s="161"/>
      <c r="I43" s="66" t="s">
        <v>194</v>
      </c>
      <c r="J43" s="66"/>
      <c r="K43" s="160" t="s">
        <v>194</v>
      </c>
      <c r="L43" s="161"/>
      <c r="M43" s="66" t="s">
        <v>194</v>
      </c>
    </row>
    <row r="44" spans="1:13" ht="15.75">
      <c r="A44" s="60" t="s">
        <v>194</v>
      </c>
      <c r="B44" s="61" t="s">
        <v>178</v>
      </c>
      <c r="C44" s="60" t="s">
        <v>179</v>
      </c>
      <c r="D44" s="60" t="s">
        <v>180</v>
      </c>
      <c r="E44" s="160">
        <f>'Форма 2020-2 П.7'!C19</f>
        <v>2786400</v>
      </c>
      <c r="F44" s="161"/>
      <c r="G44" s="160"/>
      <c r="H44" s="161"/>
      <c r="I44" s="66">
        <f>E44</f>
        <v>2786400</v>
      </c>
      <c r="J44" s="66">
        <f>'Форма 2020-2 П.5'!I24</f>
        <v>3001400</v>
      </c>
      <c r="K44" s="160" t="s">
        <v>194</v>
      </c>
      <c r="L44" s="161"/>
      <c r="M44" s="70">
        <f>J44</f>
        <v>3001400</v>
      </c>
    </row>
    <row r="45" spans="1:13" ht="15.75">
      <c r="A45" s="60" t="s">
        <v>194</v>
      </c>
      <c r="B45" s="65" t="s">
        <v>42</v>
      </c>
      <c r="C45" s="60" t="s">
        <v>194</v>
      </c>
      <c r="D45" s="60" t="s">
        <v>194</v>
      </c>
      <c r="E45" s="160"/>
      <c r="F45" s="161"/>
      <c r="G45" s="160"/>
      <c r="H45" s="161"/>
      <c r="I45" s="66"/>
      <c r="J45" s="66"/>
      <c r="K45" s="160" t="s">
        <v>194</v>
      </c>
      <c r="L45" s="161"/>
      <c r="M45" s="70"/>
    </row>
    <row r="46" spans="1:13" ht="126">
      <c r="A46" s="60" t="s">
        <v>194</v>
      </c>
      <c r="B46" s="61" t="s">
        <v>195</v>
      </c>
      <c r="C46" s="60" t="s">
        <v>179</v>
      </c>
      <c r="D46" s="60" t="s">
        <v>182</v>
      </c>
      <c r="E46" s="160">
        <v>2000000</v>
      </c>
      <c r="F46" s="161"/>
      <c r="G46" s="160"/>
      <c r="H46" s="161"/>
      <c r="I46" s="66">
        <f>E46</f>
        <v>2000000</v>
      </c>
      <c r="J46" s="66">
        <v>2000000</v>
      </c>
      <c r="K46" s="160" t="s">
        <v>194</v>
      </c>
      <c r="L46" s="161"/>
      <c r="M46" s="70">
        <f aca="true" t="shared" si="0" ref="M46:M53">J46</f>
        <v>2000000</v>
      </c>
    </row>
    <row r="47" spans="1:13" ht="15.75">
      <c r="A47" s="60"/>
      <c r="B47" s="73" t="s">
        <v>196</v>
      </c>
      <c r="C47" s="60" t="s">
        <v>209</v>
      </c>
      <c r="D47" s="60" t="s">
        <v>182</v>
      </c>
      <c r="E47" s="160">
        <v>20</v>
      </c>
      <c r="F47" s="161"/>
      <c r="G47" s="160"/>
      <c r="H47" s="161"/>
      <c r="I47" s="66">
        <v>20</v>
      </c>
      <c r="J47" s="66">
        <v>20</v>
      </c>
      <c r="K47" s="160" t="s">
        <v>194</v>
      </c>
      <c r="L47" s="161"/>
      <c r="M47" s="70">
        <f t="shared" si="0"/>
        <v>20</v>
      </c>
    </row>
    <row r="48" spans="1:13" ht="15.75" customHeight="1">
      <c r="A48" s="60" t="s">
        <v>194</v>
      </c>
      <c r="B48" s="65" t="s">
        <v>43</v>
      </c>
      <c r="C48" s="60" t="s">
        <v>194</v>
      </c>
      <c r="D48" s="60" t="s">
        <v>194</v>
      </c>
      <c r="E48" s="160"/>
      <c r="F48" s="161"/>
      <c r="G48" s="160"/>
      <c r="H48" s="161"/>
      <c r="I48" s="70"/>
      <c r="J48" s="66"/>
      <c r="K48" s="160" t="s">
        <v>194</v>
      </c>
      <c r="L48" s="161"/>
      <c r="M48" s="70"/>
    </row>
    <row r="49" spans="1:13" ht="55.5" customHeight="1">
      <c r="A49" s="60"/>
      <c r="B49" s="61" t="s">
        <v>199</v>
      </c>
      <c r="C49" s="60" t="s">
        <v>179</v>
      </c>
      <c r="D49" s="60" t="s">
        <v>181</v>
      </c>
      <c r="E49" s="160">
        <v>300000</v>
      </c>
      <c r="F49" s="161"/>
      <c r="G49" s="160"/>
      <c r="H49" s="161"/>
      <c r="I49" s="70">
        <v>300000</v>
      </c>
      <c r="J49" s="66">
        <v>300000</v>
      </c>
      <c r="K49" s="160" t="s">
        <v>194</v>
      </c>
      <c r="L49" s="161"/>
      <c r="M49" s="70">
        <f t="shared" si="0"/>
        <v>300000</v>
      </c>
    </row>
    <row r="50" spans="1:13" ht="31.5">
      <c r="A50" s="60"/>
      <c r="B50" s="61" t="s">
        <v>200</v>
      </c>
      <c r="C50" s="60" t="s">
        <v>179</v>
      </c>
      <c r="D50" s="60" t="s">
        <v>181</v>
      </c>
      <c r="E50" s="160">
        <v>139320</v>
      </c>
      <c r="F50" s="161"/>
      <c r="G50" s="160"/>
      <c r="H50" s="161"/>
      <c r="I50" s="70">
        <v>139320</v>
      </c>
      <c r="J50" s="66">
        <v>150070</v>
      </c>
      <c r="K50" s="160" t="s">
        <v>194</v>
      </c>
      <c r="L50" s="161"/>
      <c r="M50" s="70">
        <f t="shared" si="0"/>
        <v>150070</v>
      </c>
    </row>
    <row r="51" spans="1:13" ht="47.25">
      <c r="A51" s="60"/>
      <c r="B51" s="61" t="s">
        <v>201</v>
      </c>
      <c r="C51" s="60" t="s">
        <v>179</v>
      </c>
      <c r="D51" s="60" t="s">
        <v>181</v>
      </c>
      <c r="E51" s="160">
        <v>70</v>
      </c>
      <c r="F51" s="161"/>
      <c r="G51" s="160"/>
      <c r="H51" s="161"/>
      <c r="I51" s="70">
        <v>70</v>
      </c>
      <c r="J51" s="66">
        <v>70</v>
      </c>
      <c r="K51" s="160" t="s">
        <v>194</v>
      </c>
      <c r="L51" s="161"/>
      <c r="M51" s="70">
        <f t="shared" si="0"/>
        <v>70</v>
      </c>
    </row>
    <row r="52" spans="1:13" ht="15.75">
      <c r="A52" s="60" t="s">
        <v>194</v>
      </c>
      <c r="B52" s="65" t="s">
        <v>44</v>
      </c>
      <c r="C52" s="60" t="s">
        <v>194</v>
      </c>
      <c r="D52" s="60" t="s">
        <v>194</v>
      </c>
      <c r="E52" s="160"/>
      <c r="F52" s="161"/>
      <c r="G52" s="160"/>
      <c r="H52" s="161"/>
      <c r="I52" s="70"/>
      <c r="J52" s="66"/>
      <c r="K52" s="160" t="s">
        <v>194</v>
      </c>
      <c r="L52" s="161"/>
      <c r="M52" s="70"/>
    </row>
    <row r="53" spans="1:13" ht="31.5">
      <c r="A53" s="60"/>
      <c r="B53" s="61" t="s">
        <v>202</v>
      </c>
      <c r="C53" s="60" t="s">
        <v>183</v>
      </c>
      <c r="D53" s="60" t="s">
        <v>181</v>
      </c>
      <c r="E53" s="160">
        <v>100</v>
      </c>
      <c r="F53" s="161"/>
      <c r="G53" s="160"/>
      <c r="H53" s="161"/>
      <c r="I53" s="70">
        <v>100</v>
      </c>
      <c r="J53" s="66">
        <v>100</v>
      </c>
      <c r="K53" s="160" t="s">
        <v>194</v>
      </c>
      <c r="L53" s="161"/>
      <c r="M53" s="70">
        <f t="shared" si="0"/>
        <v>100</v>
      </c>
    </row>
    <row r="54" spans="1:13" ht="15.75" hidden="1">
      <c r="A54" s="67"/>
      <c r="B54" s="61"/>
      <c r="C54" s="63"/>
      <c r="D54" s="60"/>
      <c r="E54" s="160"/>
      <c r="F54" s="161"/>
      <c r="G54" s="160"/>
      <c r="H54" s="161"/>
      <c r="I54" s="70"/>
      <c r="J54" s="66"/>
      <c r="K54" s="160" t="s">
        <v>194</v>
      </c>
      <c r="L54" s="161"/>
      <c r="M54" s="70"/>
    </row>
    <row r="55" spans="1:13" ht="47.25" hidden="1">
      <c r="A55" s="60">
        <v>2</v>
      </c>
      <c r="B55" s="65" t="s">
        <v>193</v>
      </c>
      <c r="C55" s="60"/>
      <c r="D55" s="60"/>
      <c r="E55" s="160"/>
      <c r="F55" s="161"/>
      <c r="G55" s="160"/>
      <c r="H55" s="161"/>
      <c r="I55" s="70"/>
      <c r="J55" s="66"/>
      <c r="K55" s="160" t="s">
        <v>194</v>
      </c>
      <c r="L55" s="161"/>
      <c r="M55" s="70"/>
    </row>
    <row r="56" spans="1:13" ht="15.75" hidden="1">
      <c r="A56" s="60"/>
      <c r="B56" s="65" t="s">
        <v>41</v>
      </c>
      <c r="C56" s="60" t="s">
        <v>194</v>
      </c>
      <c r="D56" s="60" t="s">
        <v>194</v>
      </c>
      <c r="E56" s="160"/>
      <c r="F56" s="161"/>
      <c r="G56" s="160"/>
      <c r="H56" s="161"/>
      <c r="I56" s="70"/>
      <c r="J56" s="70"/>
      <c r="K56" s="160" t="s">
        <v>194</v>
      </c>
      <c r="L56" s="161"/>
      <c r="M56" s="70"/>
    </row>
    <row r="57" spans="1:13" ht="15.75" hidden="1">
      <c r="A57" s="60" t="s">
        <v>194</v>
      </c>
      <c r="B57" s="61" t="s">
        <v>178</v>
      </c>
      <c r="C57" s="60" t="s">
        <v>179</v>
      </c>
      <c r="D57" s="60" t="s">
        <v>180</v>
      </c>
      <c r="E57" s="74">
        <v>500000</v>
      </c>
      <c r="F57" s="76"/>
      <c r="G57" s="149"/>
      <c r="H57" s="149"/>
      <c r="I57" s="66">
        <v>500000</v>
      </c>
      <c r="J57" s="70"/>
      <c r="K57" s="160" t="s">
        <v>194</v>
      </c>
      <c r="L57" s="161"/>
      <c r="M57" s="70"/>
    </row>
    <row r="58" spans="1:13" ht="15.75" hidden="1">
      <c r="A58" s="60"/>
      <c r="B58" s="65" t="s">
        <v>42</v>
      </c>
      <c r="C58" s="60"/>
      <c r="D58" s="60"/>
      <c r="E58" s="74"/>
      <c r="F58" s="76"/>
      <c r="G58" s="149"/>
      <c r="H58" s="149"/>
      <c r="I58" s="66"/>
      <c r="J58" s="70"/>
      <c r="K58" s="160" t="s">
        <v>194</v>
      </c>
      <c r="L58" s="161"/>
      <c r="M58" s="70"/>
    </row>
    <row r="59" spans="1:13" ht="15.75" hidden="1">
      <c r="A59" s="60"/>
      <c r="B59" s="61" t="s">
        <v>196</v>
      </c>
      <c r="C59" s="60" t="s">
        <v>197</v>
      </c>
      <c r="D59" s="60" t="s">
        <v>182</v>
      </c>
      <c r="E59" s="74">
        <v>1</v>
      </c>
      <c r="F59" s="76"/>
      <c r="G59" s="149"/>
      <c r="H59" s="149"/>
      <c r="I59" s="66">
        <v>1</v>
      </c>
      <c r="J59" s="70"/>
      <c r="K59" s="160" t="s">
        <v>194</v>
      </c>
      <c r="L59" s="161"/>
      <c r="M59" s="70"/>
    </row>
    <row r="60" spans="1:13" ht="15.75" hidden="1">
      <c r="A60" s="60"/>
      <c r="B60" s="65" t="s">
        <v>43</v>
      </c>
      <c r="C60" s="60"/>
      <c r="D60" s="60"/>
      <c r="E60" s="74"/>
      <c r="F60" s="76"/>
      <c r="G60" s="149"/>
      <c r="H60" s="149"/>
      <c r="I60" s="66"/>
      <c r="J60" s="70"/>
      <c r="K60" s="160" t="s">
        <v>194</v>
      </c>
      <c r="L60" s="161"/>
      <c r="M60" s="70"/>
    </row>
    <row r="61" spans="1:13" ht="47.25" hidden="1">
      <c r="A61" s="60"/>
      <c r="B61" s="61" t="s">
        <v>204</v>
      </c>
      <c r="C61" s="69" t="s">
        <v>179</v>
      </c>
      <c r="D61" s="60" t="s">
        <v>181</v>
      </c>
      <c r="E61" s="74"/>
      <c r="F61" s="76"/>
      <c r="G61" s="149"/>
      <c r="H61" s="149"/>
      <c r="I61" s="66"/>
      <c r="J61" s="70"/>
      <c r="K61" s="160" t="s">
        <v>194</v>
      </c>
      <c r="L61" s="161"/>
      <c r="M61" s="70"/>
    </row>
    <row r="62" spans="1:13" ht="47.25" hidden="1">
      <c r="A62" s="60"/>
      <c r="B62" s="61" t="s">
        <v>205</v>
      </c>
      <c r="C62" s="60" t="s">
        <v>179</v>
      </c>
      <c r="D62" s="60" t="s">
        <v>181</v>
      </c>
      <c r="E62" s="74"/>
      <c r="F62" s="76"/>
      <c r="G62" s="78"/>
      <c r="H62" s="76"/>
      <c r="I62" s="66"/>
      <c r="J62" s="70"/>
      <c r="K62" s="160" t="s">
        <v>194</v>
      </c>
      <c r="L62" s="161"/>
      <c r="M62" s="70"/>
    </row>
    <row r="63" spans="1:13" ht="31.5" hidden="1">
      <c r="A63" s="60"/>
      <c r="B63" s="61" t="s">
        <v>206</v>
      </c>
      <c r="C63" s="60" t="s">
        <v>179</v>
      </c>
      <c r="D63" s="60" t="s">
        <v>181</v>
      </c>
      <c r="E63" s="74">
        <f>E57</f>
        <v>500000</v>
      </c>
      <c r="F63" s="76"/>
      <c r="G63" s="78"/>
      <c r="H63" s="76"/>
      <c r="I63" s="66">
        <f>I57</f>
        <v>500000</v>
      </c>
      <c r="J63" s="70"/>
      <c r="K63" s="160" t="s">
        <v>194</v>
      </c>
      <c r="L63" s="161"/>
      <c r="M63" s="70"/>
    </row>
    <row r="64" spans="1:13" ht="15.75" hidden="1">
      <c r="A64" s="60"/>
      <c r="B64" s="65" t="s">
        <v>44</v>
      </c>
      <c r="C64" s="60"/>
      <c r="D64" s="60"/>
      <c r="E64" s="74"/>
      <c r="F64" s="76"/>
      <c r="G64" s="78"/>
      <c r="H64" s="76"/>
      <c r="I64" s="66"/>
      <c r="J64" s="70"/>
      <c r="K64" s="160" t="s">
        <v>194</v>
      </c>
      <c r="L64" s="161"/>
      <c r="M64" s="70"/>
    </row>
    <row r="65" spans="1:13" ht="47.25" hidden="1">
      <c r="A65" s="60"/>
      <c r="B65" s="61" t="s">
        <v>207</v>
      </c>
      <c r="C65" s="60" t="s">
        <v>183</v>
      </c>
      <c r="D65" s="60" t="s">
        <v>181</v>
      </c>
      <c r="E65" s="74">
        <v>100</v>
      </c>
      <c r="F65" s="76"/>
      <c r="G65" s="78"/>
      <c r="H65" s="76"/>
      <c r="I65" s="66">
        <v>100</v>
      </c>
      <c r="J65" s="70"/>
      <c r="K65" s="160" t="s">
        <v>194</v>
      </c>
      <c r="L65" s="161"/>
      <c r="M65" s="70"/>
    </row>
    <row r="66" spans="1:13" ht="63" hidden="1">
      <c r="A66" s="68"/>
      <c r="B66" s="61" t="s">
        <v>208</v>
      </c>
      <c r="C66" s="60" t="s">
        <v>183</v>
      </c>
      <c r="D66" s="60" t="s">
        <v>181</v>
      </c>
      <c r="E66" s="75"/>
      <c r="F66" s="77"/>
      <c r="G66" s="74"/>
      <c r="H66" s="79"/>
      <c r="I66" s="72"/>
      <c r="J66" s="72"/>
      <c r="K66" s="160" t="s">
        <v>194</v>
      </c>
      <c r="L66" s="161"/>
      <c r="M66" s="72"/>
    </row>
  </sheetData>
  <sheetProtection/>
  <mergeCells count="86">
    <mergeCell ref="A1:I1"/>
    <mergeCell ref="J1:L1"/>
    <mergeCell ref="A3:L3"/>
    <mergeCell ref="A5:A6"/>
    <mergeCell ref="B5:B6"/>
    <mergeCell ref="E5:G5"/>
    <mergeCell ref="H5:J5"/>
    <mergeCell ref="K5:M5"/>
    <mergeCell ref="C5:C6"/>
    <mergeCell ref="D5:D6"/>
    <mergeCell ref="A36:L36"/>
    <mergeCell ref="A38:A40"/>
    <mergeCell ref="B38:B40"/>
    <mergeCell ref="E38:I38"/>
    <mergeCell ref="G39:H40"/>
    <mergeCell ref="C38:C40"/>
    <mergeCell ref="J38:M38"/>
    <mergeCell ref="M39:M40"/>
    <mergeCell ref="K41:L41"/>
    <mergeCell ref="E39:F40"/>
    <mergeCell ref="K39:L40"/>
    <mergeCell ref="G61:H61"/>
    <mergeCell ref="G60:H60"/>
    <mergeCell ref="G49:H49"/>
    <mergeCell ref="G50:H50"/>
    <mergeCell ref="I39:I40"/>
    <mergeCell ref="J39:J40"/>
    <mergeCell ref="K42:L42"/>
    <mergeCell ref="G56:H56"/>
    <mergeCell ref="E53:F53"/>
    <mergeCell ref="G53:H53"/>
    <mergeCell ref="E52:F52"/>
    <mergeCell ref="E48:F48"/>
    <mergeCell ref="E47:F47"/>
    <mergeCell ref="G45:H45"/>
    <mergeCell ref="E49:F49"/>
    <mergeCell ref="G59:H59"/>
    <mergeCell ref="E55:F55"/>
    <mergeCell ref="E56:F56"/>
    <mergeCell ref="E54:F54"/>
    <mergeCell ref="G54:H54"/>
    <mergeCell ref="G55:H55"/>
    <mergeCell ref="G58:H58"/>
    <mergeCell ref="G51:H51"/>
    <mergeCell ref="G52:H52"/>
    <mergeCell ref="G48:H48"/>
    <mergeCell ref="G46:H46"/>
    <mergeCell ref="G47:H47"/>
    <mergeCell ref="E46:F46"/>
    <mergeCell ref="E51:F51"/>
    <mergeCell ref="E42:F42"/>
    <mergeCell ref="E43:F43"/>
    <mergeCell ref="E44:F44"/>
    <mergeCell ref="D38:D40"/>
    <mergeCell ref="G57:H57"/>
    <mergeCell ref="E41:F41"/>
    <mergeCell ref="G41:H41"/>
    <mergeCell ref="G42:H42"/>
    <mergeCell ref="G43:H43"/>
    <mergeCell ref="G44:H44"/>
    <mergeCell ref="E50:F50"/>
    <mergeCell ref="K50:L50"/>
    <mergeCell ref="K51:L51"/>
    <mergeCell ref="K43:L43"/>
    <mergeCell ref="K44:L44"/>
    <mergeCell ref="K45:L45"/>
    <mergeCell ref="K46:L46"/>
    <mergeCell ref="K47:L47"/>
    <mergeCell ref="K48:L48"/>
    <mergeCell ref="E45:F45"/>
    <mergeCell ref="K49:L49"/>
    <mergeCell ref="K56:L56"/>
    <mergeCell ref="K57:L57"/>
    <mergeCell ref="K58:L58"/>
    <mergeCell ref="K59:L59"/>
    <mergeCell ref="K60:L60"/>
    <mergeCell ref="K52:L52"/>
    <mergeCell ref="K53:L53"/>
    <mergeCell ref="K54:L54"/>
    <mergeCell ref="K55:L55"/>
    <mergeCell ref="K66:L66"/>
    <mergeCell ref="K61:L61"/>
    <mergeCell ref="K62:L62"/>
    <mergeCell ref="K63:L63"/>
    <mergeCell ref="K64:L64"/>
    <mergeCell ref="K65:L65"/>
  </mergeCells>
  <printOptions/>
  <pageMargins left="0.7086614173228347" right="0.31496062992125984" top="0.7480314960629921" bottom="0.7480314960629921" header="0.31496062992125984" footer="0.31496062992125984"/>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theme="5" tint="0.5999900102615356"/>
  </sheetPr>
  <dimension ref="A1:K9"/>
  <sheetViews>
    <sheetView view="pageBreakPreview" zoomScaleSheetLayoutView="100" zoomScalePageLayoutView="0" workbookViewId="0" topLeftCell="A1">
      <selection activeCell="K2" sqref="K2"/>
    </sheetView>
  </sheetViews>
  <sheetFormatPr defaultColWidth="9.140625" defaultRowHeight="15"/>
  <cols>
    <col min="1" max="1" width="25.00390625" style="0" customWidth="1"/>
    <col min="2" max="2" width="12.28125" style="0" customWidth="1"/>
    <col min="3" max="3" width="14.421875" style="0" customWidth="1"/>
    <col min="4" max="4" width="13.28125" style="0" customWidth="1"/>
    <col min="5" max="5" width="13.421875" style="0" customWidth="1"/>
    <col min="6" max="6" width="15.28125" style="0" customWidth="1"/>
    <col min="7" max="7" width="13.421875" style="0" customWidth="1"/>
    <col min="8" max="8" width="14.8515625" style="0" customWidth="1"/>
    <col min="9" max="10" width="13.57421875" style="0" customWidth="1"/>
    <col min="11" max="11" width="13.140625" style="0" bestFit="1" customWidth="1"/>
  </cols>
  <sheetData>
    <row r="1" spans="1:11" ht="15.75">
      <c r="A1" s="137" t="s">
        <v>48</v>
      </c>
      <c r="B1" s="137"/>
      <c r="C1" s="137"/>
      <c r="D1" s="137"/>
      <c r="E1" s="137"/>
      <c r="F1" s="137"/>
      <c r="G1" s="137"/>
      <c r="H1" s="137"/>
      <c r="I1" s="137"/>
      <c r="J1" s="137"/>
      <c r="K1" s="137"/>
    </row>
    <row r="2" ht="15.75">
      <c r="K2" s="36" t="s">
        <v>17</v>
      </c>
    </row>
    <row r="3" spans="1:11" ht="25.5" customHeight="1">
      <c r="A3" s="162" t="s">
        <v>3</v>
      </c>
      <c r="B3" s="118" t="s">
        <v>95</v>
      </c>
      <c r="C3" s="118"/>
      <c r="D3" s="118" t="s">
        <v>96</v>
      </c>
      <c r="E3" s="118"/>
      <c r="F3" s="118" t="s">
        <v>97</v>
      </c>
      <c r="G3" s="118"/>
      <c r="H3" s="118" t="s">
        <v>15</v>
      </c>
      <c r="I3" s="118"/>
      <c r="J3" s="118" t="s">
        <v>98</v>
      </c>
      <c r="K3" s="118"/>
    </row>
    <row r="4" spans="1:11" ht="31.5">
      <c r="A4" s="164"/>
      <c r="B4" s="16" t="s">
        <v>21</v>
      </c>
      <c r="C4" s="16" t="s">
        <v>22</v>
      </c>
      <c r="D4" s="16" t="s">
        <v>21</v>
      </c>
      <c r="E4" s="16" t="s">
        <v>22</v>
      </c>
      <c r="F4" s="16" t="s">
        <v>21</v>
      </c>
      <c r="G4" s="16" t="s">
        <v>22</v>
      </c>
      <c r="H4" s="16" t="s">
        <v>21</v>
      </c>
      <c r="I4" s="16" t="s">
        <v>22</v>
      </c>
      <c r="J4" s="16" t="s">
        <v>21</v>
      </c>
      <c r="K4" s="16" t="s">
        <v>22</v>
      </c>
    </row>
    <row r="5" spans="1:11" ht="15.75">
      <c r="A5" s="16">
        <v>1</v>
      </c>
      <c r="B5" s="16">
        <v>2</v>
      </c>
      <c r="C5" s="16">
        <v>3</v>
      </c>
      <c r="D5" s="16">
        <v>4</v>
      </c>
      <c r="E5" s="16">
        <v>5</v>
      </c>
      <c r="F5" s="16">
        <v>6</v>
      </c>
      <c r="G5" s="16">
        <v>7</v>
      </c>
      <c r="H5" s="16">
        <v>8</v>
      </c>
      <c r="I5" s="16">
        <v>9</v>
      </c>
      <c r="J5" s="16">
        <v>10</v>
      </c>
      <c r="K5" s="16">
        <v>11</v>
      </c>
    </row>
    <row r="6" spans="1:11" ht="15.75">
      <c r="A6" s="16"/>
      <c r="B6" s="16"/>
      <c r="C6" s="16"/>
      <c r="D6" s="16"/>
      <c r="E6" s="16"/>
      <c r="F6" s="16"/>
      <c r="G6" s="16"/>
      <c r="H6" s="16"/>
      <c r="I6" s="16"/>
      <c r="J6" s="16"/>
      <c r="K6" s="16"/>
    </row>
    <row r="7" spans="1:11" ht="15.75">
      <c r="A7" s="16"/>
      <c r="B7" s="16"/>
      <c r="C7" s="16"/>
      <c r="D7" s="16"/>
      <c r="E7" s="16"/>
      <c r="F7" s="16"/>
      <c r="G7" s="16"/>
      <c r="H7" s="16"/>
      <c r="I7" s="16"/>
      <c r="J7" s="16"/>
      <c r="K7" s="16"/>
    </row>
    <row r="8" spans="1:11" ht="15.75">
      <c r="A8" s="16" t="s">
        <v>14</v>
      </c>
      <c r="B8" s="16"/>
      <c r="C8" s="16"/>
      <c r="D8" s="16"/>
      <c r="E8" s="16"/>
      <c r="F8" s="16"/>
      <c r="G8" s="16"/>
      <c r="H8" s="16"/>
      <c r="I8" s="16"/>
      <c r="J8" s="16"/>
      <c r="K8" s="16"/>
    </row>
    <row r="9" spans="1:11" ht="78.75">
      <c r="A9" s="16" t="s">
        <v>47</v>
      </c>
      <c r="B9" s="16" t="s">
        <v>25</v>
      </c>
      <c r="C9" s="16"/>
      <c r="D9" s="16" t="s">
        <v>25</v>
      </c>
      <c r="E9" s="16"/>
      <c r="F9" s="16" t="s">
        <v>25</v>
      </c>
      <c r="G9" s="16"/>
      <c r="H9" s="16" t="s">
        <v>25</v>
      </c>
      <c r="I9" s="16"/>
      <c r="J9" s="16" t="s">
        <v>25</v>
      </c>
      <c r="K9" s="16"/>
    </row>
  </sheetData>
  <sheetProtection/>
  <mergeCells count="8">
    <mergeCell ref="A1:I1"/>
    <mergeCell ref="J1:K1"/>
    <mergeCell ref="A3:A4"/>
    <mergeCell ref="B3:C3"/>
    <mergeCell ref="D3:E3"/>
    <mergeCell ref="F3:G3"/>
    <mergeCell ref="H3:I3"/>
    <mergeCell ref="J3:K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1:P9"/>
  <sheetViews>
    <sheetView view="pageBreakPreview" zoomScaleSheetLayoutView="100" zoomScalePageLayoutView="0" workbookViewId="0" topLeftCell="A1">
      <selection activeCell="G16" sqref="G16:H16"/>
    </sheetView>
  </sheetViews>
  <sheetFormatPr defaultColWidth="9.140625" defaultRowHeight="15"/>
  <cols>
    <col min="1" max="1" width="4.8515625" style="0" customWidth="1"/>
    <col min="2" max="2" width="22.7109375" style="0" customWidth="1"/>
    <col min="3" max="3" width="14.421875" style="0" customWidth="1"/>
    <col min="4" max="4" width="13.28125" style="0" customWidth="1"/>
    <col min="5" max="5" width="13.421875" style="0" customWidth="1"/>
    <col min="6" max="6" width="15.28125" style="0" customWidth="1"/>
    <col min="7" max="7" width="13.421875" style="0" customWidth="1"/>
    <col min="8" max="8" width="14.8515625" style="0" customWidth="1"/>
    <col min="9" max="10" width="13.57421875" style="0" customWidth="1"/>
    <col min="11" max="11" width="13.140625" style="0" bestFit="1" customWidth="1"/>
    <col min="12" max="12" width="13.8515625" style="0" customWidth="1"/>
    <col min="13" max="13" width="12.28125" style="0" customWidth="1"/>
    <col min="14" max="15" width="12.7109375" style="0" customWidth="1"/>
    <col min="16" max="16" width="13.140625" style="0" customWidth="1"/>
  </cols>
  <sheetData>
    <row r="1" spans="1:11" ht="15.75">
      <c r="A1" s="137" t="s">
        <v>49</v>
      </c>
      <c r="B1" s="137"/>
      <c r="C1" s="137"/>
      <c r="D1" s="137"/>
      <c r="E1" s="137"/>
      <c r="F1" s="137"/>
      <c r="G1" s="137"/>
      <c r="H1" s="137"/>
      <c r="I1" s="137"/>
      <c r="J1" s="137"/>
      <c r="K1" s="137"/>
    </row>
    <row r="2" ht="15.75">
      <c r="K2" s="1"/>
    </row>
    <row r="3" spans="1:16" ht="25.5" customHeight="1">
      <c r="A3" s="162" t="s">
        <v>37</v>
      </c>
      <c r="B3" s="162" t="s">
        <v>50</v>
      </c>
      <c r="C3" s="118" t="s">
        <v>95</v>
      </c>
      <c r="D3" s="118"/>
      <c r="E3" s="118"/>
      <c r="F3" s="118"/>
      <c r="G3" s="118" t="s">
        <v>118</v>
      </c>
      <c r="H3" s="118"/>
      <c r="I3" s="118"/>
      <c r="J3" s="118"/>
      <c r="K3" s="118" t="s">
        <v>10</v>
      </c>
      <c r="L3" s="118"/>
      <c r="M3" s="118" t="s">
        <v>11</v>
      </c>
      <c r="N3" s="118"/>
      <c r="O3" s="118" t="s">
        <v>119</v>
      </c>
      <c r="P3" s="118"/>
    </row>
    <row r="4" spans="1:16" ht="47.25" customHeight="1">
      <c r="A4" s="163"/>
      <c r="B4" s="163"/>
      <c r="C4" s="118" t="s">
        <v>21</v>
      </c>
      <c r="D4" s="118"/>
      <c r="E4" s="118" t="s">
        <v>22</v>
      </c>
      <c r="F4" s="118"/>
      <c r="G4" s="118" t="s">
        <v>21</v>
      </c>
      <c r="H4" s="118"/>
      <c r="I4" s="118" t="s">
        <v>22</v>
      </c>
      <c r="J4" s="118"/>
      <c r="K4" s="162" t="s">
        <v>21</v>
      </c>
      <c r="L4" s="162" t="s">
        <v>22</v>
      </c>
      <c r="M4" s="162" t="s">
        <v>21</v>
      </c>
      <c r="N4" s="162" t="s">
        <v>22</v>
      </c>
      <c r="O4" s="162" t="s">
        <v>21</v>
      </c>
      <c r="P4" s="162" t="s">
        <v>22</v>
      </c>
    </row>
    <row r="5" spans="1:16" ht="47.25" customHeight="1">
      <c r="A5" s="164"/>
      <c r="B5" s="164"/>
      <c r="C5" s="33" t="s">
        <v>116</v>
      </c>
      <c r="D5" s="33" t="s">
        <v>117</v>
      </c>
      <c r="E5" s="33" t="s">
        <v>116</v>
      </c>
      <c r="F5" s="33" t="s">
        <v>117</v>
      </c>
      <c r="G5" s="33" t="s">
        <v>116</v>
      </c>
      <c r="H5" s="33" t="s">
        <v>117</v>
      </c>
      <c r="I5" s="33" t="s">
        <v>116</v>
      </c>
      <c r="J5" s="33" t="s">
        <v>117</v>
      </c>
      <c r="K5" s="164"/>
      <c r="L5" s="164"/>
      <c r="M5" s="164"/>
      <c r="N5" s="164"/>
      <c r="O5" s="164"/>
      <c r="P5" s="164"/>
    </row>
    <row r="6" spans="1:16" ht="15.75">
      <c r="A6" s="16">
        <v>1</v>
      </c>
      <c r="B6" s="16">
        <v>2</v>
      </c>
      <c r="C6" s="16">
        <v>3</v>
      </c>
      <c r="D6" s="16">
        <v>4</v>
      </c>
      <c r="E6" s="16">
        <v>5</v>
      </c>
      <c r="F6" s="16">
        <v>6</v>
      </c>
      <c r="G6" s="16">
        <v>7</v>
      </c>
      <c r="H6" s="16">
        <v>8</v>
      </c>
      <c r="I6" s="16">
        <v>9</v>
      </c>
      <c r="J6" s="16">
        <v>10</v>
      </c>
      <c r="K6" s="16">
        <v>11</v>
      </c>
      <c r="L6" s="16">
        <v>12</v>
      </c>
      <c r="M6" s="16">
        <v>13</v>
      </c>
      <c r="N6" s="16">
        <v>14</v>
      </c>
      <c r="O6" s="16">
        <v>15</v>
      </c>
      <c r="P6" s="16">
        <v>16</v>
      </c>
    </row>
    <row r="7" spans="1:16" ht="15.75">
      <c r="A7" s="16"/>
      <c r="B7" s="24"/>
      <c r="C7" s="24"/>
      <c r="D7" s="24"/>
      <c r="E7" s="24"/>
      <c r="F7" s="24"/>
      <c r="G7" s="24"/>
      <c r="H7" s="24"/>
      <c r="I7" s="24"/>
      <c r="J7" s="24"/>
      <c r="K7" s="24"/>
      <c r="L7" s="24"/>
      <c r="M7" s="24"/>
      <c r="N7" s="24"/>
      <c r="O7" s="24"/>
      <c r="P7" s="24"/>
    </row>
    <row r="8" spans="1:16" ht="15.75">
      <c r="A8" s="16"/>
      <c r="B8" s="16" t="s">
        <v>14</v>
      </c>
      <c r="C8" s="16"/>
      <c r="D8" s="16"/>
      <c r="E8" s="16"/>
      <c r="F8" s="16"/>
      <c r="G8" s="16"/>
      <c r="H8" s="16"/>
      <c r="I8" s="16"/>
      <c r="J8" s="16"/>
      <c r="K8" s="16"/>
      <c r="L8" s="16"/>
      <c r="M8" s="16"/>
      <c r="N8" s="16"/>
      <c r="O8" s="16"/>
      <c r="P8" s="16"/>
    </row>
    <row r="9" spans="1:16" ht="63">
      <c r="A9" s="16"/>
      <c r="B9" s="16" t="s">
        <v>51</v>
      </c>
      <c r="C9" s="16" t="s">
        <v>25</v>
      </c>
      <c r="D9" s="16" t="s">
        <v>25</v>
      </c>
      <c r="E9" s="16"/>
      <c r="F9" s="16"/>
      <c r="G9" s="16" t="s">
        <v>25</v>
      </c>
      <c r="H9" s="16" t="s">
        <v>25</v>
      </c>
      <c r="I9" s="16"/>
      <c r="J9" s="16"/>
      <c r="K9" s="16" t="s">
        <v>25</v>
      </c>
      <c r="L9" s="16"/>
      <c r="M9" s="16" t="s">
        <v>25</v>
      </c>
      <c r="N9" s="16"/>
      <c r="O9" s="16" t="s">
        <v>25</v>
      </c>
      <c r="P9" s="16"/>
    </row>
  </sheetData>
  <sheetProtection/>
  <mergeCells count="19">
    <mergeCell ref="M3:N3"/>
    <mergeCell ref="A1:I1"/>
    <mergeCell ref="J1:K1"/>
    <mergeCell ref="C3:F3"/>
    <mergeCell ref="G3:J3"/>
    <mergeCell ref="K3:L3"/>
    <mergeCell ref="B3:B5"/>
    <mergeCell ref="A3:A5"/>
    <mergeCell ref="K4:K5"/>
    <mergeCell ref="O3:P3"/>
    <mergeCell ref="C4:D4"/>
    <mergeCell ref="E4:F4"/>
    <mergeCell ref="G4:H4"/>
    <mergeCell ref="I4:J4"/>
    <mergeCell ref="L4:L5"/>
    <mergeCell ref="M4:M5"/>
    <mergeCell ref="N4:N5"/>
    <mergeCell ref="O4:O5"/>
    <mergeCell ref="P4:P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M20"/>
  <sheetViews>
    <sheetView view="pageBreakPreview" zoomScaleSheetLayoutView="100" zoomScalePageLayoutView="0" workbookViewId="0" topLeftCell="A1">
      <selection activeCell="B8" sqref="B8"/>
    </sheetView>
  </sheetViews>
  <sheetFormatPr defaultColWidth="9.140625" defaultRowHeight="15"/>
  <cols>
    <col min="1" max="1" width="5.00390625" style="0" customWidth="1"/>
    <col min="2" max="2" width="23.7109375" style="0" customWidth="1"/>
    <col min="3" max="3" width="24.28125" style="0" customWidth="1"/>
    <col min="4" max="4" width="13.140625" style="0" customWidth="1"/>
    <col min="5" max="5" width="12.8515625" style="0" customWidth="1"/>
    <col min="6" max="6" width="10.421875" style="0" customWidth="1"/>
    <col min="7" max="7" width="11.421875" style="0" customWidth="1"/>
    <col min="8" max="8" width="13.00390625" style="0" customWidth="1"/>
    <col min="9" max="9" width="10.8515625" style="0" customWidth="1"/>
    <col min="10" max="10" width="12.28125" style="0" customWidth="1"/>
    <col min="11" max="11" width="13.140625" style="0" customWidth="1"/>
    <col min="12" max="12" width="7.00390625" style="0" customWidth="1"/>
    <col min="13" max="13" width="8.421875" style="0" customWidth="1"/>
  </cols>
  <sheetData>
    <row r="1" spans="1:12" ht="15.75">
      <c r="A1" s="137" t="s">
        <v>120</v>
      </c>
      <c r="B1" s="137"/>
      <c r="C1" s="137"/>
      <c r="D1" s="137"/>
      <c r="E1" s="137"/>
      <c r="F1" s="137"/>
      <c r="G1" s="137"/>
      <c r="H1" s="137"/>
      <c r="I1" s="137"/>
      <c r="J1" s="137"/>
      <c r="K1" s="137"/>
      <c r="L1" s="137"/>
    </row>
    <row r="2" spans="1:12" ht="15.75">
      <c r="A2" s="25"/>
      <c r="B2" s="25"/>
      <c r="C2" s="25"/>
      <c r="D2" s="25"/>
      <c r="E2" s="25"/>
      <c r="F2" s="25"/>
      <c r="G2" s="25"/>
      <c r="H2" s="25"/>
      <c r="I2" s="25"/>
      <c r="J2" s="25"/>
      <c r="K2" s="25"/>
      <c r="L2" s="25"/>
    </row>
    <row r="3" spans="1:12" ht="15.75">
      <c r="A3" s="137" t="s">
        <v>121</v>
      </c>
      <c r="B3" s="137"/>
      <c r="C3" s="137"/>
      <c r="D3" s="137"/>
      <c r="E3" s="137"/>
      <c r="F3" s="137"/>
      <c r="G3" s="137"/>
      <c r="H3" s="137"/>
      <c r="I3" s="137"/>
      <c r="J3" s="137"/>
      <c r="K3" s="137"/>
      <c r="L3" s="137"/>
    </row>
    <row r="4" spans="1:13" ht="15.75">
      <c r="A4" s="25"/>
      <c r="B4" s="25"/>
      <c r="C4" s="25"/>
      <c r="D4" s="25"/>
      <c r="E4" s="25"/>
      <c r="F4" s="25"/>
      <c r="G4" s="25"/>
      <c r="H4" s="25"/>
      <c r="I4" s="25"/>
      <c r="J4" s="25"/>
      <c r="K4" s="25"/>
      <c r="L4" s="25"/>
      <c r="M4" s="36" t="s">
        <v>17</v>
      </c>
    </row>
    <row r="5" spans="1:13" ht="45.75" customHeight="1">
      <c r="A5" s="118" t="s">
        <v>37</v>
      </c>
      <c r="B5" s="118" t="s">
        <v>52</v>
      </c>
      <c r="C5" s="118" t="s">
        <v>53</v>
      </c>
      <c r="D5" s="118" t="s">
        <v>95</v>
      </c>
      <c r="E5" s="118"/>
      <c r="F5" s="118"/>
      <c r="G5" s="118" t="s">
        <v>96</v>
      </c>
      <c r="H5" s="118"/>
      <c r="I5" s="118"/>
      <c r="J5" s="118" t="s">
        <v>97</v>
      </c>
      <c r="K5" s="118"/>
      <c r="L5" s="118"/>
      <c r="M5" s="118"/>
    </row>
    <row r="6" spans="1:13" ht="31.5" customHeight="1">
      <c r="A6" s="118"/>
      <c r="B6" s="118"/>
      <c r="C6" s="118"/>
      <c r="D6" s="16" t="s">
        <v>21</v>
      </c>
      <c r="E6" s="16" t="s">
        <v>22</v>
      </c>
      <c r="F6" s="16" t="s">
        <v>57</v>
      </c>
      <c r="G6" s="16" t="s">
        <v>21</v>
      </c>
      <c r="H6" s="16" t="s">
        <v>22</v>
      </c>
      <c r="I6" s="18" t="s">
        <v>58</v>
      </c>
      <c r="J6" s="16" t="s">
        <v>21</v>
      </c>
      <c r="K6" s="16" t="s">
        <v>22</v>
      </c>
      <c r="L6" s="118" t="s">
        <v>56</v>
      </c>
      <c r="M6" s="118"/>
    </row>
    <row r="7" spans="1:13" ht="15.75">
      <c r="A7" s="16">
        <v>1</v>
      </c>
      <c r="B7" s="16">
        <v>2</v>
      </c>
      <c r="C7" s="16">
        <v>3</v>
      </c>
      <c r="D7" s="16">
        <v>4</v>
      </c>
      <c r="E7" s="16">
        <v>5</v>
      </c>
      <c r="F7" s="16">
        <v>6</v>
      </c>
      <c r="G7" s="16">
        <v>7</v>
      </c>
      <c r="H7" s="16">
        <v>8</v>
      </c>
      <c r="I7" s="16">
        <v>9</v>
      </c>
      <c r="J7" s="16">
        <v>10</v>
      </c>
      <c r="K7" s="16">
        <v>11</v>
      </c>
      <c r="L7" s="118">
        <v>12</v>
      </c>
      <c r="M7" s="118"/>
    </row>
    <row r="8" spans="1:13" ht="63">
      <c r="A8" s="16">
        <v>1</v>
      </c>
      <c r="B8" s="24" t="s">
        <v>212</v>
      </c>
      <c r="C8" s="45" t="s">
        <v>213</v>
      </c>
      <c r="D8" s="42">
        <f>'Форма 2020-2 П.7'!C8</f>
        <v>1407213</v>
      </c>
      <c r="E8" s="42"/>
      <c r="F8" s="42">
        <f>E8+D8</f>
        <v>1407213</v>
      </c>
      <c r="G8" s="42">
        <f>'Форма 2020-2 П.7'!G8</f>
        <v>4294349</v>
      </c>
      <c r="H8" s="53">
        <f>'Форма 2020-2 П.7'!H8</f>
        <v>200000</v>
      </c>
      <c r="I8" s="42">
        <f>G8+H8</f>
        <v>4494349</v>
      </c>
      <c r="J8" s="42">
        <f>'Форма 2020-2 П.7'!K8</f>
        <v>2580000</v>
      </c>
      <c r="K8" s="42"/>
      <c r="L8" s="171">
        <f>J8+K8</f>
        <v>2580000</v>
      </c>
      <c r="M8" s="171"/>
    </row>
    <row r="9" spans="1:13" ht="63">
      <c r="A9" s="60">
        <v>2</v>
      </c>
      <c r="B9" s="61" t="s">
        <v>210</v>
      </c>
      <c r="C9" s="60" t="s">
        <v>211</v>
      </c>
      <c r="D9" s="53">
        <f>'Форма 2020-2 П.7'!C9</f>
        <v>199743</v>
      </c>
      <c r="E9" s="53"/>
      <c r="F9" s="53">
        <f>E9+D9</f>
        <v>199743</v>
      </c>
      <c r="G9" s="53">
        <f>'Форма 2020-2 П.7'!G9</f>
        <v>100000</v>
      </c>
      <c r="H9" s="53">
        <f>'Форма 2020-2 П.7'!H9</f>
        <v>670000</v>
      </c>
      <c r="I9" s="53">
        <f>G9+H9</f>
        <v>770000</v>
      </c>
      <c r="J9" s="53">
        <f>'Форма 2020-2 П.7'!K9</f>
        <v>0</v>
      </c>
      <c r="K9" s="53"/>
      <c r="L9" s="171">
        <f>J9+K9</f>
        <v>0</v>
      </c>
      <c r="M9" s="171"/>
    </row>
    <row r="10" spans="1:13" ht="15.75">
      <c r="A10" s="16"/>
      <c r="B10" s="16" t="s">
        <v>14</v>
      </c>
      <c r="C10" s="24"/>
      <c r="D10" s="42">
        <f>D8+D9</f>
        <v>1606956</v>
      </c>
      <c r="E10" s="42">
        <f>E8</f>
        <v>0</v>
      </c>
      <c r="F10" s="42">
        <f>F8+F9</f>
        <v>1606956</v>
      </c>
      <c r="G10" s="42">
        <f>G8+G9</f>
        <v>4394349</v>
      </c>
      <c r="H10" s="42">
        <f>H8+H9</f>
        <v>870000</v>
      </c>
      <c r="I10" s="42">
        <f>I8+I9</f>
        <v>5264349</v>
      </c>
      <c r="J10" s="42">
        <f>J8+J9</f>
        <v>2580000</v>
      </c>
      <c r="K10" s="42">
        <f>K8</f>
        <v>0</v>
      </c>
      <c r="L10" s="171">
        <f>L8+L9</f>
        <v>2580000</v>
      </c>
      <c r="M10" s="171"/>
    </row>
    <row r="11" spans="2:13" ht="15.75" customHeight="1">
      <c r="B11" s="26"/>
      <c r="C11" s="26"/>
      <c r="D11" s="26"/>
      <c r="E11" s="26"/>
      <c r="F11" s="26"/>
      <c r="G11" s="26"/>
      <c r="H11" s="26"/>
      <c r="I11" s="26"/>
      <c r="J11" s="26"/>
      <c r="K11" s="26"/>
      <c r="L11" s="26"/>
      <c r="M11" s="26"/>
    </row>
    <row r="12" spans="1:13" ht="15.75" customHeight="1">
      <c r="A12" s="137" t="s">
        <v>122</v>
      </c>
      <c r="B12" s="137"/>
      <c r="C12" s="137"/>
      <c r="D12" s="137"/>
      <c r="E12" s="137"/>
      <c r="F12" s="137"/>
      <c r="G12" s="137"/>
      <c r="H12" s="137"/>
      <c r="I12" s="137"/>
      <c r="J12" s="137"/>
      <c r="K12" s="137"/>
      <c r="L12" s="137"/>
      <c r="M12" s="9"/>
    </row>
    <row r="13" spans="1:13" ht="15.75">
      <c r="A13" s="25"/>
      <c r="B13" s="25"/>
      <c r="C13" s="25"/>
      <c r="D13" s="25"/>
      <c r="E13" s="25"/>
      <c r="F13" s="25"/>
      <c r="G13" s="25"/>
      <c r="H13" s="25"/>
      <c r="I13" s="25"/>
      <c r="J13" s="25"/>
      <c r="K13" s="25"/>
      <c r="L13" s="25"/>
      <c r="M13" s="36" t="s">
        <v>17</v>
      </c>
    </row>
    <row r="14" spans="1:13" ht="15.75" customHeight="1">
      <c r="A14" s="118" t="s">
        <v>37</v>
      </c>
      <c r="B14" s="118" t="s">
        <v>52</v>
      </c>
      <c r="C14" s="118" t="s">
        <v>53</v>
      </c>
      <c r="D14" s="127" t="s">
        <v>15</v>
      </c>
      <c r="E14" s="127"/>
      <c r="F14" s="127"/>
      <c r="G14" s="127"/>
      <c r="H14" s="127"/>
      <c r="I14" s="118" t="s">
        <v>98</v>
      </c>
      <c r="J14" s="118"/>
      <c r="K14" s="118"/>
      <c r="L14" s="118"/>
      <c r="M14" s="118"/>
    </row>
    <row r="15" spans="1:13" ht="24" customHeight="1">
      <c r="A15" s="118"/>
      <c r="B15" s="118"/>
      <c r="C15" s="118"/>
      <c r="D15" s="127" t="s">
        <v>21</v>
      </c>
      <c r="E15" s="127"/>
      <c r="F15" s="127" t="s">
        <v>22</v>
      </c>
      <c r="G15" s="127"/>
      <c r="H15" s="113" t="s">
        <v>54</v>
      </c>
      <c r="I15" s="127" t="s">
        <v>21</v>
      </c>
      <c r="J15" s="127"/>
      <c r="K15" s="169" t="s">
        <v>22</v>
      </c>
      <c r="L15" s="113" t="s">
        <v>55</v>
      </c>
      <c r="M15" s="113"/>
    </row>
    <row r="16" spans="1:13" ht="15.75" customHeight="1">
      <c r="A16" s="118"/>
      <c r="B16" s="118"/>
      <c r="C16" s="118"/>
      <c r="D16" s="127"/>
      <c r="E16" s="127"/>
      <c r="F16" s="127"/>
      <c r="G16" s="127"/>
      <c r="H16" s="127"/>
      <c r="I16" s="127"/>
      <c r="J16" s="127"/>
      <c r="K16" s="170"/>
      <c r="L16" s="113"/>
      <c r="M16" s="113"/>
    </row>
    <row r="17" spans="1:13" ht="15.75">
      <c r="A17" s="16">
        <v>1</v>
      </c>
      <c r="B17" s="16">
        <v>2</v>
      </c>
      <c r="C17" s="16">
        <v>3</v>
      </c>
      <c r="D17" s="127">
        <v>4</v>
      </c>
      <c r="E17" s="127"/>
      <c r="F17" s="127">
        <v>5</v>
      </c>
      <c r="G17" s="127"/>
      <c r="H17" s="21">
        <v>6</v>
      </c>
      <c r="I17" s="123">
        <v>7</v>
      </c>
      <c r="J17" s="125"/>
      <c r="K17" s="111">
        <v>8</v>
      </c>
      <c r="L17" s="127">
        <v>9</v>
      </c>
      <c r="M17" s="127"/>
    </row>
    <row r="18" spans="1:13" ht="63">
      <c r="A18" s="45">
        <v>1</v>
      </c>
      <c r="B18" s="24" t="s">
        <v>212</v>
      </c>
      <c r="C18" s="45" t="s">
        <v>213</v>
      </c>
      <c r="D18" s="158">
        <f>'Форма 2020-2 П.7'!C19</f>
        <v>2786400</v>
      </c>
      <c r="E18" s="125"/>
      <c r="F18" s="123"/>
      <c r="G18" s="125"/>
      <c r="H18" s="56">
        <f>D18</f>
        <v>2786400</v>
      </c>
      <c r="I18" s="158">
        <f>'Форма 2020-2 П.7'!I19:J19</f>
        <v>3001400</v>
      </c>
      <c r="J18" s="125"/>
      <c r="K18" s="111"/>
      <c r="L18" s="150">
        <f>I18</f>
        <v>3001400</v>
      </c>
      <c r="M18" s="150"/>
    </row>
    <row r="19" spans="1:13" ht="63">
      <c r="A19" s="60">
        <v>2</v>
      </c>
      <c r="B19" s="61" t="s">
        <v>210</v>
      </c>
      <c r="C19" s="60" t="s">
        <v>211</v>
      </c>
      <c r="D19" s="150">
        <f>'Форма 2020-2 П.7'!C20</f>
        <v>0</v>
      </c>
      <c r="E19" s="127"/>
      <c r="F19" s="127"/>
      <c r="G19" s="127"/>
      <c r="H19" s="21">
        <f>D19+F19</f>
        <v>0</v>
      </c>
      <c r="I19" s="123"/>
      <c r="J19" s="125"/>
      <c r="K19" s="111"/>
      <c r="L19" s="127"/>
      <c r="M19" s="127"/>
    </row>
    <row r="20" spans="1:13" ht="15.75">
      <c r="A20" s="16"/>
      <c r="B20" s="16" t="s">
        <v>14</v>
      </c>
      <c r="C20" s="16"/>
      <c r="D20" s="150">
        <f>D19+D18</f>
        <v>2786400</v>
      </c>
      <c r="E20" s="127"/>
      <c r="F20" s="127"/>
      <c r="G20" s="127"/>
      <c r="H20" s="56">
        <f>H19+H18</f>
        <v>2786400</v>
      </c>
      <c r="I20" s="158">
        <f>I18</f>
        <v>3001400</v>
      </c>
      <c r="J20" s="125"/>
      <c r="K20" s="111"/>
      <c r="L20" s="150">
        <f>L18</f>
        <v>3001400</v>
      </c>
      <c r="M20" s="150"/>
    </row>
  </sheetData>
  <sheetProtection/>
  <mergeCells count="41">
    <mergeCell ref="A1:L1"/>
    <mergeCell ref="A3:L3"/>
    <mergeCell ref="D14:H14"/>
    <mergeCell ref="J5:M5"/>
    <mergeCell ref="A14:A16"/>
    <mergeCell ref="B14:B16"/>
    <mergeCell ref="C14:C16"/>
    <mergeCell ref="D15:E16"/>
    <mergeCell ref="F15:G16"/>
    <mergeCell ref="H15:H16"/>
    <mergeCell ref="A5:A6"/>
    <mergeCell ref="B5:B6"/>
    <mergeCell ref="C5:C6"/>
    <mergeCell ref="D5:F5"/>
    <mergeCell ref="G5:I5"/>
    <mergeCell ref="L6:M6"/>
    <mergeCell ref="L7:M7"/>
    <mergeCell ref="L8:M8"/>
    <mergeCell ref="L10:M10"/>
    <mergeCell ref="I15:J16"/>
    <mergeCell ref="I14:M14"/>
    <mergeCell ref="A12:L12"/>
    <mergeCell ref="L9:M9"/>
    <mergeCell ref="L15:M16"/>
    <mergeCell ref="F20:G20"/>
    <mergeCell ref="D18:E18"/>
    <mergeCell ref="F18:G18"/>
    <mergeCell ref="I20:J20"/>
    <mergeCell ref="I17:J17"/>
    <mergeCell ref="I19:J19"/>
    <mergeCell ref="I18:J18"/>
    <mergeCell ref="L17:M17"/>
    <mergeCell ref="L18:M18"/>
    <mergeCell ref="L19:M19"/>
    <mergeCell ref="L20:M20"/>
    <mergeCell ref="K15:K16"/>
    <mergeCell ref="D17:E17"/>
    <mergeCell ref="D19:E19"/>
    <mergeCell ref="D20:E20"/>
    <mergeCell ref="F17:G17"/>
    <mergeCell ref="F19:G19"/>
  </mergeCells>
  <printOptions/>
  <pageMargins left="0.7" right="0.7" top="0.75" bottom="0.75" header="0.3" footer="0.3"/>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2019-12-03T10:29:44Z</dcterms:modified>
  <cp:category/>
  <cp:version/>
  <cp:contentType/>
  <cp:contentStatus/>
</cp:coreProperties>
</file>