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41" activeTab="10"/>
  </bookViews>
  <sheets>
    <sheet name="Форма 2020-2 П.1-4" sheetId="1" r:id="rId1"/>
    <sheet name="Форма 2020-2 П.5" sheetId="2" r:id="rId2"/>
    <sheet name="Форма 2020-2 П.6" sheetId="3" r:id="rId3"/>
    <sheet name="Форма 2020-2 П.7" sheetId="4" r:id="rId4"/>
    <sheet name="Форма 2020-2 П.8" sheetId="5" r:id="rId5"/>
    <sheet name="Форма 2020-2 П.9" sheetId="6" r:id="rId6"/>
    <sheet name="Форма 2020-2 П.10" sheetId="7" r:id="rId7"/>
    <sheet name="Форма 2020-2 П.11" sheetId="8" r:id="rId8"/>
    <sheet name="Форма 2020-2 П.12-13" sheetId="9" r:id="rId9"/>
    <sheet name="Форма 2020-2 П.14-15" sheetId="10" r:id="rId10"/>
    <sheet name="Форма 2020-3" sheetId="11" r:id="rId11"/>
  </sheets>
  <definedNames>
    <definedName name="_xlnm.Print_Area" localSheetId="7">'Форма 2020-2 П.11'!$A$1:$M$20</definedName>
    <definedName name="_xlnm.Print_Area" localSheetId="8">'Форма 2020-2 П.12-13'!$A$1:$M$13</definedName>
    <definedName name="_xlnm.Print_Area" localSheetId="0">'Форма 2020-2 П.1-4'!$A$1:$J$27</definedName>
    <definedName name="_xlnm.Print_Area" localSheetId="9">'Форма 2020-2 П.14-15'!$A$1:$L$42</definedName>
    <definedName name="_xlnm.Print_Area" localSheetId="2">'Форма 2020-2 П.6'!$A$1:$N$44</definedName>
    <definedName name="_xlnm.Print_Area" localSheetId="3">'Форма 2020-2 П.7'!$A$1:$N$22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C2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<sst xmlns="http://schemas.openxmlformats.org/spreadsheetml/2006/main" count="819" uniqueCount="224">
  <si>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</si>
  <si>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</si>
  <si>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</si>
  <si>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</si>
  <si>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</si>
  <si>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</si>
  <si>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</si>
  <si>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</si>
  <si>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</si>
  <si>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</si>
  <si>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</si>
  <si>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</si>
  <si>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</si>
  <si>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УСЬОГО</t>
  </si>
  <si>
    <t>2021 рік (прогноз)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</si>
  <si>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</si>
  <si>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</si>
  <si>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</si>
  <si>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</si>
  <si>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</si>
  <si>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</si>
  <si>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</si>
  <si>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</si>
  <si>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</si>
  <si>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</si>
  <si>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</si>
  <si>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</si>
  <si>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</si>
  <si>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</si>
  <si>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</si>
  <si>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</si>
  <si>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</si>
  <si>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</si>
  <si>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</si>
  <si>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</si>
  <si>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</si>
  <si>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</si>
  <si>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</si>
  <si>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</si>
  <si>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</si>
  <si>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</si>
  <si>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</si>
  <si>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</si>
  <si>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</si>
  <si>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</si>
  <si>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</si>
  <si>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</si>
  <si>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</si>
  <si>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</si>
  <si>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</si>
  <si>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</si>
  <si>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</si>
  <si>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</si>
  <si>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</si>
  <si>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</si>
  <si>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</si>
  <si>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</si>
  <si>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</si>
  <si>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</si>
  <si>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</si>
  <si>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</si>
  <si>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</si>
  <si>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</si>
  <si>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</si>
  <si>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</si>
  <si>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</si>
  <si>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</si>
  <si>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</si>
  <si>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</si>
  <si>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</si>
  <si>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</si>
  <si>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</si>
  <si>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</si>
  <si>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</si>
  <si>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</si>
  <si>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</si>
  <si>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</si>
  <si>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</si>
  <si>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</si>
  <si>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</si>
  <si>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</si>
  <si>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</si>
  <si>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</si>
  <si>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</si>
  <si>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</si>
  <si>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</si>
  <si>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</si>
  <si>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</si>
  <si>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</si>
  <si>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</si>
  <si>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</si>
  <si>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</si>
  <si>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</si>
  <si>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</si>
  <si>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</si>
  <si>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</si>
  <si>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</si>
  <si>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</si>
  <si>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</si>
  <si>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</si>
  <si>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</si>
  <si>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</si>
  <si>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</si>
  <si>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</si>
  <si>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</si>
  <si>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</si>
  <si>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</si>
  <si>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</si>
  <si>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</si>
  <si>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</si>
  <si>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</si>
  <si>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</si>
  <si>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</si>
  <si>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</si>
  <si>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</si>
  <si>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</si>
  <si>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</si>
  <si>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</si>
  <si>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</si>
  <si>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</si>
  <si>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</si>
  <si>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</si>
  <si>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</si>
  <si>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</si>
  <si>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</si>
  <si>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</si>
  <si>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</si>
  <si>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</si>
  <si>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</si>
  <si>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</si>
  <si>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</si>
  <si>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</si>
  <si>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</si>
  <si>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</si>
  <si>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</si>
  <si>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</si>
  <si>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</si>
  <si>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</si>
  <si>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</si>
  <si>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</si>
  <si>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</si>
  <si>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</si>
  <si>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</si>
  <si>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</si>
  <si>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</si>
  <si>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</si>
  <si>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</si>
  <si>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</si>
  <si>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</si>
  <si>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</si>
  <si>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</si>
  <si>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</si>
  <si>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</si>
  <si>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r>
      <rPr>
        <b/>
        <u val="single"/>
        <sz val="12"/>
        <color indexed="8"/>
        <rFont val="Times New Roman"/>
        <family val="1"/>
      </rPr>
      <t>1. Управління економіки Хмельницької міської ради</t>
    </r>
    <r>
      <rPr>
        <b/>
        <sz val="12"/>
        <color indexed="8"/>
        <rFont val="Times New Roman"/>
        <family val="1"/>
      </rPr>
      <t xml:space="preserve">________________________ </t>
    </r>
  </si>
  <si>
    <t>_____39816211_____</t>
  </si>
  <si>
    <t>____(27)______________</t>
  </si>
  <si>
    <r>
      <rPr>
        <b/>
        <u val="single"/>
        <sz val="12"/>
        <color indexed="8"/>
        <rFont val="Times New Roman"/>
        <family val="1"/>
      </rPr>
      <t>2. Управління економіки Хмельницької міської ради</t>
    </r>
    <r>
      <rPr>
        <b/>
        <sz val="12"/>
        <color indexed="8"/>
        <rFont val="Times New Roman"/>
        <family val="1"/>
      </rPr>
      <t xml:space="preserve">________________________ </t>
    </r>
  </si>
  <si>
    <t>______39816211_____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</si>
  <si>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</si>
  <si>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</si>
  <si>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Обсяг видатків</t>
  </si>
  <si>
    <t>грн.</t>
  </si>
  <si>
    <t>кошторис</t>
  </si>
  <si>
    <t>розрахунок</t>
  </si>
  <si>
    <t>план заходів</t>
  </si>
  <si>
    <t>%</t>
  </si>
  <si>
    <t>рішення сесії Хмельницької міської ради від 20.07.2016 р. №76</t>
  </si>
  <si>
    <r>
      <t xml:space="preserve">3. </t>
    </r>
    <r>
      <rPr>
        <b/>
        <u val="single"/>
        <sz val="12"/>
        <color indexed="8"/>
        <rFont val="Times New Roman"/>
        <family val="1"/>
      </rPr>
      <t>2717693</t>
    </r>
    <r>
      <rPr>
        <b/>
        <sz val="12"/>
        <color indexed="8"/>
        <rFont val="Times New Roman"/>
        <family val="1"/>
      </rPr>
      <t>___</t>
    </r>
  </si>
  <si>
    <t>0490</t>
  </si>
  <si>
    <t>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міста та/або вирішення конкретних проблем, що його стримують.</t>
  </si>
  <si>
    <t>Забезпечення функціонування та розвиток Агенції, яка сприятиме реалізації Стратегії розвитку міста Хмельницького до 2025 року, провадитиме організаційну, ресурсну та проекту підтримку сталого місцевого розвитку згідно з новітніми тенденціями та з урахуванням потреб громадян.</t>
  </si>
  <si>
    <t>Рішення сесії Хмельницької міської ради від 18.05.2016 року №7 "Про затвердження Програми "Громадські ініціативи" м Хмельницького на 2016-2020 роки відповідно до Закону України "Про місцеве самоврядування в Україні". Рішення сесії Хмельницької міської ради від 22.03.2017 року №8 "Про створення комунальної установи Хмельницької міської ради "Агенція розвитку міста" та Програми фінансової підтримки комунальної установи Хмельницької міської ради "Агенція розвитку Хмельницького" на 2019-2021 роки (рішення сесії Хмельницької міської ради від 26.06.2019 р. №79)  відповідно до Закону України "Про місцеве самоврядування"</t>
  </si>
  <si>
    <t>Надання фінансової підтримки, за рахунок коштів бюджету міста, на умовах співфінансування мікропроектів-переможців громадським організаціям, іншим неприбутковим організаціям та ініціативним групам громадян;</t>
  </si>
  <si>
    <t>Сприяння створенню позитивного інвестиційного іміджу міста Хмельницького.</t>
  </si>
  <si>
    <t>Розробка та здійснення комплексу заходів організаційного, фінансового, економічного характеру щодо підтримки і реалізації Стратегії розвитку м. Хмельницького до 2025 року.</t>
  </si>
  <si>
    <t xml:space="preserve">"Інші заходи пов'язані з економічною діяльністю" </t>
  </si>
  <si>
    <t>Впровадження проектів громадських ініціатив м.Хмельницького, спрямованих на соціально-економічний розвиток міста</t>
  </si>
  <si>
    <t>Функціонування Агенції розвитку Хмельницького</t>
  </si>
  <si>
    <t xml:space="preserve"> </t>
  </si>
  <si>
    <t>Кількість поданих проектів</t>
  </si>
  <si>
    <t>од.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</si>
  <si>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</si>
  <si>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</si>
  <si>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</si>
  <si>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</si>
  <si>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Кількість штатних од.</t>
  </si>
  <si>
    <t>штатний розпис</t>
  </si>
  <si>
    <t>Кількість проведених соціологічних досліджень, опитувань, фокус-груп</t>
  </si>
  <si>
    <t>раз</t>
  </si>
  <si>
    <t>Кількість розроблених та поданих до донорських організацій заявок на фінансування проектів</t>
  </si>
  <si>
    <t>шт.</t>
  </si>
  <si>
    <t>Середні витрати на проведених соціологічних досліджень, опитувань, фокус-груп</t>
  </si>
  <si>
    <t>Середні витрати на інформаційні повідомлення у ЗМІ щодо діяльності Агенції</t>
  </si>
  <si>
    <t>Відсоток реалізованих проектів до запланованих</t>
  </si>
  <si>
    <t>Відсоток організованих прийомів до запланованих</t>
  </si>
  <si>
    <t>Співвідношення виграних грантових проектів до розроблених та поданих інвестиційних проектів донорськими організаціями</t>
  </si>
  <si>
    <t>Середні витрати на проведення капітального ремонту 1-го кв.м. площі приміщення по вул. Гагаріна, 3</t>
  </si>
  <si>
    <t>Відсоток виконання робіт по проведенню капітального ремонту приміщення по вул. Гагаріна, 3</t>
  </si>
  <si>
    <t>Кількість придбаного обладнання</t>
  </si>
  <si>
    <t>Середні витрати на придбання одиниці продукції</t>
  </si>
  <si>
    <t>од</t>
  </si>
  <si>
    <t>Кількість інформаційних повідомлень в ЗМІ щодо діяльності Агенції</t>
  </si>
  <si>
    <t xml:space="preserve">грн. </t>
  </si>
  <si>
    <t>Програма "Громадські ініціативи" м.Хмельницького на 2016-2020 роки</t>
  </si>
  <si>
    <t>Програма фінансової підтримки комунальної установи Хмельницької міської ради "Агенція розвитку Хмельницького" на 2019-2021 роки</t>
  </si>
  <si>
    <t>рішення сесії Хмельницької міської ради від 26.06.2019 р. №79</t>
  </si>
  <si>
    <t xml:space="preserve">Програма фінансової підтримки комунальної установи Хмельницької міської ради "Агенція розвитку Хмельницького" на 2019 -2021 роки. У 2018 році видатки на Агенцію склали 398,8 тис.грн. (проведено капітальний ремонт приміщення, придбано комп'ютерне обладнання), у 2019 році передбачено - 31,0 тис.грн. (придбання 2 одн. комп'ютерної техніки) </t>
  </si>
  <si>
    <t>Програма фінансової підтримки комунальної установи Хмельницької міської ради "Агенція розвитку Хмельницького" на 2019 -2021 роки. У 2018 році видатки на Агенцію склали 1295,8 тис.грн., у 2019 році передбачено - 1831,0 тис.грн.</t>
  </si>
  <si>
    <t>Програма "Громадські ініціативи" м. Хмельницького на 2016-2020 р. У 2018 році на фінансування програми вииділено і освоєно коштів у сумі 1044,5 тис.грн, що дало змогу реалізувати 12 міні-проектів. У 2019 році передбачено на фінансування 10 проектів - 808,2 тис.грн.</t>
  </si>
  <si>
    <t>_____Гевал Н.О._________</t>
  </si>
  <si>
    <t>__39816211_____</t>
  </si>
  <si>
    <t>2717693 
КЕКВ 3210</t>
  </si>
  <si>
    <t>2717693 
КЕКВ 2282</t>
  </si>
  <si>
    <t>Усього</t>
  </si>
  <si>
    <t>На виконання Програми "Громадські ініціативи" м.Хмельницького на 2016-2020 роки, завтердженої рішенням сесії міської ради від 18.05.2016 року №7</t>
  </si>
  <si>
    <t>На виконання Програми фінансової підтримки комунальної установи Хмельницької міської ради "Агенція розвитку Хмельницького" на 2019-2021 роки, затвердженої рішенням сесії Хмельницької міської ради від 26.06.2019 р. №79</t>
  </si>
  <si>
    <t xml:space="preserve">Начальник управління </t>
  </si>
  <si>
    <r>
      <t>____</t>
    </r>
    <r>
      <rPr>
        <b/>
        <u val="single"/>
        <sz val="12"/>
        <color indexed="8"/>
        <rFont val="Times New Roman"/>
        <family val="1"/>
      </rPr>
      <t>Новодон О.Ю.</t>
    </r>
    <r>
      <rPr>
        <b/>
        <sz val="12"/>
        <color indexed="8"/>
        <rFont val="Times New Roman"/>
        <family val="1"/>
      </rPr>
      <t>________</t>
    </r>
  </si>
  <si>
    <r>
      <t>_</t>
    </r>
    <r>
      <rPr>
        <b/>
        <u val="single"/>
        <sz val="12"/>
        <color indexed="8"/>
        <rFont val="Times New Roman"/>
        <family val="1"/>
      </rPr>
      <t>Новодон О.Ю.</t>
    </r>
    <r>
      <rPr>
        <b/>
        <sz val="12"/>
        <color indexed="8"/>
        <rFont val="Times New Roman"/>
        <family val="1"/>
      </rPr>
      <t>________</t>
    </r>
  </si>
  <si>
    <t>_Гевал Н.О._________</t>
  </si>
  <si>
    <t>проект Програми "Громадські ініціативи" м.Хмельницького</t>
  </si>
  <si>
    <t xml:space="preserve">Кількість інформаційних повідомлень в ЗМІ </t>
  </si>
  <si>
    <t xml:space="preserve">Середні витрати на інформаційні повідомлення у ЗМІ </t>
  </si>
  <si>
    <t>Середні витрати на написання одного проекту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</si>
</sst>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000"/>
    <numFmt numFmtId="179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indent="4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4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right" vertical="center"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4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2" fillId="34" borderId="10" xfId="48" applyFont="1" applyFill="1" applyBorder="1" applyAlignment="1">
      <alignment vertical="center" wrapText="1"/>
      <protection/>
    </xf>
    <xf numFmtId="3" fontId="0" fillId="0" borderId="10" xfId="0" applyNumberFormat="1" applyBorder="1" applyAlignment="1">
      <alignment horizontal="center"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vertical="center" wrapText="1"/>
      <protection/>
    </xf>
    <xf numFmtId="3" fontId="4" fillId="34" borderId="10" xfId="48" applyNumberFormat="1" applyFont="1" applyFill="1" applyBorder="1" applyAlignment="1">
      <alignment horizontal="center" vertical="center" wrapText="1"/>
      <protection/>
    </xf>
    <xf numFmtId="3" fontId="47" fillId="0" borderId="10" xfId="0" applyNumberFormat="1" applyFont="1" applyBorder="1" applyAlignment="1">
      <alignment horizontal="center" wrapText="1"/>
    </xf>
    <xf numFmtId="49" fontId="48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49" fontId="49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47" fillId="0" borderId="13" xfId="0" applyNumberFormat="1" applyFont="1" applyBorder="1" applyAlignment="1">
      <alignment horizont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34" borderId="11" xfId="48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1"/>
  <sheetViews>
    <sheetView view="pageBreakPreview" zoomScaleSheetLayoutView="100" zoomScalePageLayoutView="0" workbookViewId="0" topLeftCell="A16">
      <selection activeCell="A27" sqref="A27:J27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>
      <c r="C1" s="3"/>
      <c r="D1" s="3"/>
      <c r="E1" s="3"/>
      <c r="F1" s="3"/>
      <c r="G1" s="3"/>
      <c r="H1" s="79" t="s">
        <v>0</v>
      </c>
      <c r="I1" s="79"/>
      <c r="J1" s="79"/>
    </row>
    <row r="2" spans="3:10" ht="15.75">
      <c r="C2" s="3"/>
      <c r="D2" s="3"/>
      <c r="E2" s="3"/>
      <c r="F2" s="3"/>
      <c r="G2" s="3"/>
      <c r="H2" s="79" t="s">
        <v>1</v>
      </c>
      <c r="I2" s="79"/>
      <c r="J2" s="79"/>
    </row>
    <row r="3" spans="3:10" ht="15.75">
      <c r="C3" s="3"/>
      <c r="D3" s="3"/>
      <c r="E3" s="3"/>
      <c r="F3" s="3"/>
      <c r="G3" s="3"/>
      <c r="H3" s="79" t="s">
        <v>2</v>
      </c>
      <c r="I3" s="79"/>
      <c r="J3" s="79"/>
    </row>
    <row r="4" spans="1:10" ht="15.75">
      <c r="A4" s="1"/>
      <c r="B4" s="1"/>
      <c r="C4" s="3"/>
      <c r="D4" s="3"/>
      <c r="E4" s="3"/>
      <c r="F4" s="3"/>
      <c r="G4" s="3"/>
      <c r="H4" s="79" t="s">
        <v>9</v>
      </c>
      <c r="I4" s="79"/>
      <c r="J4" s="79"/>
    </row>
    <row r="5" spans="1:10" ht="15.75">
      <c r="A5" s="3"/>
      <c r="B5" s="3"/>
      <c r="C5" s="3"/>
      <c r="D5" s="3"/>
      <c r="E5" s="3"/>
      <c r="F5" s="3"/>
      <c r="G5" s="3"/>
      <c r="H5" s="79" t="s">
        <v>12</v>
      </c>
      <c r="I5" s="79"/>
      <c r="J5" s="79"/>
    </row>
    <row r="6" spans="1:10" ht="9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>
      <c r="A7" s="80" t="s">
        <v>97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72" t="s">
        <v>153</v>
      </c>
      <c r="B9" s="72"/>
      <c r="C9" s="72"/>
      <c r="D9" s="72"/>
      <c r="E9" s="72"/>
      <c r="F9" s="72"/>
      <c r="G9" s="76" t="s">
        <v>155</v>
      </c>
      <c r="H9" s="76"/>
      <c r="I9" s="76" t="s">
        <v>154</v>
      </c>
      <c r="J9" s="76"/>
    </row>
    <row r="10" spans="1:10" ht="27.75" customHeight="1">
      <c r="A10" s="74" t="s">
        <v>16</v>
      </c>
      <c r="B10" s="74"/>
      <c r="C10" s="74"/>
      <c r="D10" s="74"/>
      <c r="E10" s="74"/>
      <c r="F10" s="74"/>
      <c r="G10" s="75" t="s">
        <v>147</v>
      </c>
      <c r="H10" s="75"/>
      <c r="I10" s="75" t="s">
        <v>145</v>
      </c>
      <c r="J10" s="75"/>
    </row>
    <row r="11" spans="1:10" ht="12.75" customHeight="1">
      <c r="A11" s="7"/>
      <c r="B11" s="32"/>
      <c r="C11" s="7"/>
      <c r="D11" s="7"/>
      <c r="E11" s="7"/>
      <c r="F11" s="7"/>
      <c r="G11" s="33"/>
      <c r="H11" s="33"/>
      <c r="I11" s="33"/>
      <c r="J11" s="33"/>
    </row>
    <row r="12" spans="1:10" ht="18.75" customHeight="1">
      <c r="A12" s="72" t="s">
        <v>156</v>
      </c>
      <c r="B12" s="72"/>
      <c r="C12" s="72"/>
      <c r="D12" s="72"/>
      <c r="E12" s="72"/>
      <c r="F12" s="72"/>
      <c r="G12" s="76" t="s">
        <v>155</v>
      </c>
      <c r="H12" s="76"/>
      <c r="I12" s="76" t="s">
        <v>157</v>
      </c>
      <c r="J12" s="76"/>
    </row>
    <row r="13" spans="1:10" ht="40.5" customHeight="1">
      <c r="A13" s="74" t="s">
        <v>17</v>
      </c>
      <c r="B13" s="74"/>
      <c r="C13" s="74"/>
      <c r="D13" s="74"/>
      <c r="E13" s="74"/>
      <c r="F13" s="74"/>
      <c r="G13" s="75" t="s">
        <v>148</v>
      </c>
      <c r="H13" s="75"/>
      <c r="I13" s="75" t="s">
        <v>145</v>
      </c>
      <c r="J13" s="75"/>
    </row>
    <row r="14" spans="1:10" ht="21.75" customHeight="1">
      <c r="A14" s="37" t="s">
        <v>167</v>
      </c>
      <c r="B14" s="38">
        <v>7693</v>
      </c>
      <c r="C14" s="35" t="s">
        <v>168</v>
      </c>
      <c r="D14" s="78" t="s">
        <v>175</v>
      </c>
      <c r="E14" s="78"/>
      <c r="F14" s="78"/>
      <c r="G14" s="78"/>
      <c r="H14" s="78"/>
      <c r="I14" s="77">
        <v>22201100000</v>
      </c>
      <c r="J14" s="77"/>
    </row>
    <row r="15" spans="1:10" ht="93" customHeight="1">
      <c r="A15" s="39" t="s">
        <v>150</v>
      </c>
      <c r="B15" s="39" t="s">
        <v>151</v>
      </c>
      <c r="C15" s="39" t="s">
        <v>152</v>
      </c>
      <c r="D15" s="75" t="s">
        <v>149</v>
      </c>
      <c r="E15" s="75"/>
      <c r="F15" s="75"/>
      <c r="G15" s="75"/>
      <c r="H15" s="75"/>
      <c r="I15" s="75" t="s">
        <v>146</v>
      </c>
      <c r="J15" s="75"/>
    </row>
    <row r="16" spans="1:10" ht="6.75" customHeight="1">
      <c r="A16" s="7"/>
      <c r="B16" s="32"/>
      <c r="C16" s="7"/>
      <c r="D16" s="7"/>
      <c r="E16" s="7"/>
      <c r="F16" s="7"/>
      <c r="G16" s="11"/>
      <c r="H16" s="11"/>
      <c r="I16" s="11"/>
      <c r="J16" s="11"/>
    </row>
    <row r="17" spans="1:10" ht="15.75">
      <c r="A17" s="71" t="s">
        <v>98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1.75" customHeight="1">
      <c r="A19" s="71" t="s">
        <v>99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.75">
      <c r="A20" s="73" t="s">
        <v>169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40.5" customHeight="1">
      <c r="A21" s="73" t="s">
        <v>170</v>
      </c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5.75">
      <c r="A22" s="71" t="s">
        <v>100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30.75" customHeight="1">
      <c r="A23" s="70" t="s">
        <v>172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31.5" customHeight="1">
      <c r="A24" s="70" t="s">
        <v>174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.75">
      <c r="A25" s="70" t="s">
        <v>173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5.75">
      <c r="A26" s="71" t="s">
        <v>101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71.25" customHeight="1">
      <c r="A27" s="70" t="s">
        <v>171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33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2" ht="15.75">
      <c r="A29" s="2"/>
      <c r="B29" s="2"/>
    </row>
    <row r="31" spans="1:2" ht="15.75">
      <c r="A31" s="2"/>
      <c r="B31" s="2"/>
    </row>
  </sheetData>
  <sheetProtection/>
  <mergeCells count="32">
    <mergeCell ref="H1:J1"/>
    <mergeCell ref="H2:J2"/>
    <mergeCell ref="H3:J3"/>
    <mergeCell ref="H4:J4"/>
    <mergeCell ref="H5:J5"/>
    <mergeCell ref="G10:H10"/>
    <mergeCell ref="I9:J9"/>
    <mergeCell ref="G9:H9"/>
    <mergeCell ref="A7:J7"/>
    <mergeCell ref="I10:J10"/>
    <mergeCell ref="G12:H12"/>
    <mergeCell ref="A9:F9"/>
    <mergeCell ref="A10:F10"/>
    <mergeCell ref="I12:J12"/>
    <mergeCell ref="I14:J14"/>
    <mergeCell ref="D14:H14"/>
    <mergeCell ref="A25:J25"/>
    <mergeCell ref="A24:J24"/>
    <mergeCell ref="G13:H13"/>
    <mergeCell ref="I13:J13"/>
    <mergeCell ref="I15:J15"/>
    <mergeCell ref="D15:H15"/>
    <mergeCell ref="A27:J27"/>
    <mergeCell ref="A22:J22"/>
    <mergeCell ref="A12:F12"/>
    <mergeCell ref="A21:J21"/>
    <mergeCell ref="A17:J17"/>
    <mergeCell ref="A26:J26"/>
    <mergeCell ref="A13:F13"/>
    <mergeCell ref="A19:J19"/>
    <mergeCell ref="A20:J20"/>
    <mergeCell ref="A23:J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9">
      <selection activeCell="A36" sqref="A36:L3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11" t="s">
        <v>123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111" t="s">
        <v>124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4" t="s">
        <v>15</v>
      </c>
      <c r="M4" s="10"/>
      <c r="N4" s="10"/>
      <c r="O4" s="10"/>
      <c r="P4" s="10"/>
      <c r="Q4" s="10"/>
      <c r="R4" s="10"/>
    </row>
    <row r="5" spans="1:18" ht="48" customHeight="1">
      <c r="A5" s="83" t="s">
        <v>62</v>
      </c>
      <c r="B5" s="83" t="s">
        <v>3</v>
      </c>
      <c r="C5" s="84" t="s">
        <v>72</v>
      </c>
      <c r="D5" s="84" t="s">
        <v>77</v>
      </c>
      <c r="E5" s="84" t="s">
        <v>78</v>
      </c>
      <c r="F5" s="84"/>
      <c r="G5" s="84" t="s">
        <v>79</v>
      </c>
      <c r="H5" s="84"/>
      <c r="I5" s="84" t="s">
        <v>80</v>
      </c>
      <c r="J5" s="91" t="s">
        <v>82</v>
      </c>
      <c r="K5" s="91"/>
      <c r="L5" s="84" t="s">
        <v>81</v>
      </c>
      <c r="M5" s="25"/>
      <c r="N5" s="25"/>
      <c r="O5" s="25"/>
      <c r="P5" s="25"/>
      <c r="Q5" s="25"/>
      <c r="R5" s="25"/>
    </row>
    <row r="6" spans="1:18" ht="128.25" customHeight="1">
      <c r="A6" s="83"/>
      <c r="B6" s="83"/>
      <c r="C6" s="84"/>
      <c r="D6" s="84"/>
      <c r="E6" s="84"/>
      <c r="F6" s="84"/>
      <c r="G6" s="84"/>
      <c r="H6" s="84"/>
      <c r="I6" s="84"/>
      <c r="J6" s="15" t="s">
        <v>67</v>
      </c>
      <c r="K6" s="15" t="s">
        <v>68</v>
      </c>
      <c r="L6" s="84"/>
      <c r="M6" s="25"/>
      <c r="N6" s="25"/>
      <c r="O6" s="25"/>
      <c r="P6" s="14"/>
      <c r="Q6" s="25"/>
      <c r="R6" s="25"/>
    </row>
    <row r="7" spans="1:18" ht="15.75">
      <c r="A7" s="15">
        <v>1</v>
      </c>
      <c r="B7" s="15">
        <v>2</v>
      </c>
      <c r="C7" s="22">
        <v>3</v>
      </c>
      <c r="D7" s="22">
        <v>4</v>
      </c>
      <c r="E7" s="82">
        <v>5</v>
      </c>
      <c r="F7" s="82"/>
      <c r="G7" s="95">
        <v>6</v>
      </c>
      <c r="H7" s="95"/>
      <c r="I7" s="22">
        <v>7</v>
      </c>
      <c r="J7" s="22">
        <v>8</v>
      </c>
      <c r="K7" s="22">
        <v>9</v>
      </c>
      <c r="L7" s="22">
        <v>10</v>
      </c>
      <c r="M7" s="25"/>
      <c r="N7" s="25"/>
      <c r="O7" s="25"/>
      <c r="P7" s="14"/>
      <c r="Q7" s="25"/>
      <c r="R7" s="25"/>
    </row>
    <row r="8" spans="1:18" ht="15.75">
      <c r="A8" s="15"/>
      <c r="B8" s="15"/>
      <c r="C8" s="22"/>
      <c r="D8" s="22"/>
      <c r="E8" s="82"/>
      <c r="F8" s="82"/>
      <c r="G8" s="82"/>
      <c r="H8" s="82"/>
      <c r="I8" s="28"/>
      <c r="J8" s="22"/>
      <c r="K8" s="22"/>
      <c r="L8" s="22"/>
      <c r="M8" s="25"/>
      <c r="N8" s="25"/>
      <c r="O8" s="25"/>
      <c r="P8" s="14"/>
      <c r="Q8" s="25"/>
      <c r="R8" s="25"/>
    </row>
    <row r="9" spans="1:18" ht="15.75">
      <c r="A9" s="15"/>
      <c r="B9" s="15"/>
      <c r="C9" s="22"/>
      <c r="D9" s="22"/>
      <c r="E9" s="82"/>
      <c r="F9" s="82"/>
      <c r="G9" s="82"/>
      <c r="H9" s="82"/>
      <c r="I9" s="22"/>
      <c r="J9" s="22"/>
      <c r="K9" s="22"/>
      <c r="L9" s="22"/>
      <c r="M9" s="25"/>
      <c r="N9" s="25"/>
      <c r="O9" s="25"/>
      <c r="P9" s="14"/>
      <c r="Q9" s="25"/>
      <c r="R9" s="25"/>
    </row>
    <row r="10" spans="1:18" ht="15.75">
      <c r="A10" s="15"/>
      <c r="B10" s="15" t="s">
        <v>13</v>
      </c>
      <c r="C10" s="22"/>
      <c r="D10" s="22"/>
      <c r="E10" s="82"/>
      <c r="F10" s="82"/>
      <c r="G10" s="82"/>
      <c r="H10" s="82"/>
      <c r="I10" s="22"/>
      <c r="J10" s="22"/>
      <c r="K10" s="22"/>
      <c r="L10" s="22"/>
      <c r="M10" s="25"/>
      <c r="N10" s="25"/>
      <c r="O10" s="25"/>
      <c r="P10" s="25"/>
      <c r="Q10" s="25"/>
      <c r="R10" s="25"/>
    </row>
    <row r="11" spans="1:18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5.75">
      <c r="A12" s="111" t="s">
        <v>125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25"/>
      <c r="N12" s="25"/>
      <c r="O12" s="25"/>
      <c r="P12" s="25"/>
      <c r="Q12" s="25"/>
      <c r="R12" s="25"/>
    </row>
    <row r="13" spans="1:18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4" t="s">
        <v>15</v>
      </c>
      <c r="M13" s="25"/>
      <c r="N13" s="25"/>
      <c r="O13" s="25"/>
      <c r="P13" s="25"/>
      <c r="Q13" s="25"/>
      <c r="R13" s="25"/>
    </row>
    <row r="14" spans="1:18" ht="15.75">
      <c r="A14" s="118" t="s">
        <v>62</v>
      </c>
      <c r="B14" s="98" t="s">
        <v>3</v>
      </c>
      <c r="C14" s="83" t="s">
        <v>4</v>
      </c>
      <c r="D14" s="83"/>
      <c r="E14" s="83"/>
      <c r="F14" s="83"/>
      <c r="G14" s="83"/>
      <c r="H14" s="83" t="s">
        <v>10</v>
      </c>
      <c r="I14" s="83"/>
      <c r="J14" s="83"/>
      <c r="K14" s="83"/>
      <c r="L14" s="83"/>
      <c r="M14" s="25"/>
      <c r="N14" s="25"/>
      <c r="O14" s="25"/>
      <c r="P14" s="25"/>
      <c r="Q14" s="25"/>
      <c r="R14" s="25"/>
    </row>
    <row r="15" spans="1:18" ht="98.25" customHeight="1">
      <c r="A15" s="119"/>
      <c r="B15" s="100"/>
      <c r="C15" s="83" t="s">
        <v>63</v>
      </c>
      <c r="D15" s="83" t="s">
        <v>64</v>
      </c>
      <c r="E15" s="83" t="s">
        <v>65</v>
      </c>
      <c r="F15" s="83"/>
      <c r="G15" s="98" t="s">
        <v>69</v>
      </c>
      <c r="H15" s="83" t="s">
        <v>66</v>
      </c>
      <c r="I15" s="98" t="s">
        <v>71</v>
      </c>
      <c r="J15" s="83" t="s">
        <v>65</v>
      </c>
      <c r="K15" s="83"/>
      <c r="L15" s="98" t="s">
        <v>70</v>
      </c>
      <c r="M15" s="25"/>
      <c r="N15" s="25"/>
      <c r="O15" s="25"/>
      <c r="P15" s="25"/>
      <c r="Q15" s="25"/>
      <c r="R15" s="25"/>
    </row>
    <row r="16" spans="1:18" ht="31.5">
      <c r="A16" s="120"/>
      <c r="B16" s="99"/>
      <c r="C16" s="83"/>
      <c r="D16" s="83"/>
      <c r="E16" s="15" t="s">
        <v>67</v>
      </c>
      <c r="F16" s="15" t="s">
        <v>68</v>
      </c>
      <c r="G16" s="99"/>
      <c r="H16" s="83"/>
      <c r="I16" s="99"/>
      <c r="J16" s="15" t="s">
        <v>67</v>
      </c>
      <c r="K16" s="15" t="s">
        <v>68</v>
      </c>
      <c r="L16" s="99"/>
      <c r="M16" s="25"/>
      <c r="N16" s="25"/>
      <c r="O16" s="25"/>
      <c r="P16" s="25"/>
      <c r="Q16" s="25"/>
      <c r="R16" s="25"/>
    </row>
    <row r="17" spans="1:18" ht="15.7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25"/>
      <c r="N17" s="25"/>
      <c r="O17" s="25"/>
      <c r="P17" s="25"/>
      <c r="Q17" s="25"/>
      <c r="R17" s="25"/>
    </row>
    <row r="18" spans="1:18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5"/>
      <c r="N18" s="25"/>
      <c r="O18" s="25"/>
      <c r="P18" s="25"/>
      <c r="Q18" s="25"/>
      <c r="R18" s="25"/>
    </row>
    <row r="19" spans="1:18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5"/>
      <c r="N19" s="25"/>
      <c r="O19" s="25"/>
      <c r="P19" s="25"/>
      <c r="Q19" s="25"/>
      <c r="R19" s="25"/>
    </row>
    <row r="20" spans="1:18" ht="15.75">
      <c r="A20" s="15"/>
      <c r="B20" s="15" t="s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5"/>
      <c r="N20" s="25"/>
      <c r="O20" s="25"/>
      <c r="P20" s="25"/>
      <c r="Q20" s="25"/>
      <c r="R20" s="25"/>
    </row>
    <row r="22" spans="1:12" ht="15.75" customHeight="1">
      <c r="A22" s="111" t="s">
        <v>126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9:12" ht="15.75">
      <c r="I23" s="27"/>
      <c r="J23" s="27"/>
      <c r="K23" s="27"/>
      <c r="L23" s="14" t="s">
        <v>15</v>
      </c>
    </row>
    <row r="24" spans="1:12" ht="15">
      <c r="A24" s="118" t="s">
        <v>62</v>
      </c>
      <c r="B24" s="98" t="s">
        <v>3</v>
      </c>
      <c r="C24" s="84" t="s">
        <v>72</v>
      </c>
      <c r="D24" s="84"/>
      <c r="E24" s="84" t="s">
        <v>73</v>
      </c>
      <c r="F24" s="84" t="s">
        <v>74</v>
      </c>
      <c r="G24" s="84" t="s">
        <v>127</v>
      </c>
      <c r="H24" s="84" t="s">
        <v>128</v>
      </c>
      <c r="I24" s="84" t="s">
        <v>75</v>
      </c>
      <c r="J24" s="84"/>
      <c r="K24" s="84" t="s">
        <v>76</v>
      </c>
      <c r="L24" s="84"/>
    </row>
    <row r="25" spans="1:12" ht="17.25" customHeight="1">
      <c r="A25" s="119"/>
      <c r="B25" s="100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99.75" customHeight="1">
      <c r="A26" s="120"/>
      <c r="B26" s="99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5.75">
      <c r="A27" s="15">
        <v>1</v>
      </c>
      <c r="B27" s="15">
        <v>2</v>
      </c>
      <c r="C27" s="123">
        <v>3</v>
      </c>
      <c r="D27" s="123"/>
      <c r="E27" s="22">
        <v>4</v>
      </c>
      <c r="F27" s="22">
        <v>5</v>
      </c>
      <c r="G27" s="22">
        <v>6</v>
      </c>
      <c r="H27" s="22">
        <v>7</v>
      </c>
      <c r="I27" s="82">
        <v>8</v>
      </c>
      <c r="J27" s="82"/>
      <c r="K27" s="82">
        <v>9</v>
      </c>
      <c r="L27" s="82"/>
    </row>
    <row r="28" spans="1:12" ht="15.75">
      <c r="A28" s="15"/>
      <c r="B28" s="15"/>
      <c r="C28" s="112"/>
      <c r="D28" s="112"/>
      <c r="E28" s="29"/>
      <c r="F28" s="29"/>
      <c r="G28" s="29"/>
      <c r="H28" s="29"/>
      <c r="I28" s="113"/>
      <c r="J28" s="114"/>
      <c r="K28" s="113"/>
      <c r="L28" s="114"/>
    </row>
    <row r="29" spans="1:12" ht="15.75">
      <c r="A29" s="15"/>
      <c r="B29" s="15"/>
      <c r="C29" s="112"/>
      <c r="D29" s="112"/>
      <c r="E29" s="29"/>
      <c r="F29" s="29"/>
      <c r="G29" s="29"/>
      <c r="H29" s="29"/>
      <c r="I29" s="113"/>
      <c r="J29" s="114"/>
      <c r="K29" s="113"/>
      <c r="L29" s="114"/>
    </row>
    <row r="30" spans="1:12" ht="15.75">
      <c r="A30" s="15"/>
      <c r="B30" s="15" t="s">
        <v>13</v>
      </c>
      <c r="C30" s="112"/>
      <c r="D30" s="112"/>
      <c r="E30" s="29"/>
      <c r="F30" s="29"/>
      <c r="G30" s="29"/>
      <c r="H30" s="29"/>
      <c r="I30" s="113"/>
      <c r="J30" s="114"/>
      <c r="K30" s="113"/>
      <c r="L30" s="114"/>
    </row>
    <row r="32" ht="15">
      <c r="A32" s="13"/>
    </row>
    <row r="33" spans="1:12" ht="15.75">
      <c r="A33" s="111" t="s">
        <v>129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ht="45" customHeight="1">
      <c r="A34" s="111" t="s">
        <v>83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ht="30.75" customHeight="1">
      <c r="A35" s="111" t="s">
        <v>130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3" ht="68.25" customHeight="1">
      <c r="A36" s="109" t="s">
        <v>206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42"/>
    </row>
    <row r="37" spans="1:12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9" spans="1:9" ht="15.75" customHeight="1">
      <c r="A39" s="111" t="s">
        <v>216</v>
      </c>
      <c r="B39" s="111"/>
      <c r="C39" s="111"/>
      <c r="D39" s="4" t="s">
        <v>8</v>
      </c>
      <c r="E39" s="4"/>
      <c r="F39" s="3"/>
      <c r="G39" s="3"/>
      <c r="H39" s="117" t="s">
        <v>217</v>
      </c>
      <c r="I39" s="117"/>
    </row>
    <row r="40" spans="1:9" ht="15.75">
      <c r="A40" s="4"/>
      <c r="C40" s="116" t="s">
        <v>5</v>
      </c>
      <c r="D40" s="116"/>
      <c r="E40" s="116"/>
      <c r="F40" s="3"/>
      <c r="G40" s="3"/>
      <c r="H40" s="116" t="s">
        <v>6</v>
      </c>
      <c r="I40" s="116"/>
    </row>
    <row r="41" spans="1:9" ht="15.75">
      <c r="A41" s="121" t="s">
        <v>7</v>
      </c>
      <c r="B41" s="121"/>
      <c r="C41" s="122" t="s">
        <v>8</v>
      </c>
      <c r="D41" s="122"/>
      <c r="E41" s="122"/>
      <c r="F41" s="12"/>
      <c r="G41" s="12"/>
      <c r="H41" s="115" t="s">
        <v>209</v>
      </c>
      <c r="I41" s="115"/>
    </row>
    <row r="42" spans="1:9" ht="15.75">
      <c r="A42" s="4"/>
      <c r="B42" s="5"/>
      <c r="C42" s="116" t="s">
        <v>5</v>
      </c>
      <c r="D42" s="116"/>
      <c r="E42" s="116"/>
      <c r="F42" s="3"/>
      <c r="G42" s="3"/>
      <c r="H42" s="116" t="s">
        <v>6</v>
      </c>
      <c r="I42" s="116"/>
    </row>
  </sheetData>
  <sheetProtection/>
  <mergeCells count="67"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C42:E42"/>
    <mergeCell ref="A41:B41"/>
    <mergeCell ref="C41:E41"/>
    <mergeCell ref="C28:D28"/>
    <mergeCell ref="C29:D29"/>
    <mergeCell ref="A14:A1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H39:I39"/>
    <mergeCell ref="C40:E40"/>
    <mergeCell ref="H40:I40"/>
    <mergeCell ref="A39:C39"/>
    <mergeCell ref="K27:L27"/>
    <mergeCell ref="K24:L26"/>
    <mergeCell ref="K28:L28"/>
    <mergeCell ref="K29:L29"/>
    <mergeCell ref="K30:L30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14"/>
  <sheetViews>
    <sheetView tabSelected="1" view="pageBreakPreview" zoomScale="85" zoomScaleSheetLayoutView="85" zoomScalePageLayoutView="0" workbookViewId="0" topLeftCell="A16">
      <selection activeCell="G25" sqref="G25:H25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8.140625" style="0" customWidth="1"/>
    <col min="9" max="9" width="20.28125" style="0" customWidth="1"/>
  </cols>
  <sheetData>
    <row r="1" spans="2:9" ht="15.75" customHeight="1">
      <c r="B1" s="3"/>
      <c r="C1" s="3"/>
      <c r="D1" s="3"/>
      <c r="E1" s="3"/>
      <c r="F1" s="3"/>
      <c r="G1" s="127" t="s">
        <v>0</v>
      </c>
      <c r="H1" s="127"/>
      <c r="I1" s="127"/>
    </row>
    <row r="2" spans="2:9" ht="15.75" customHeight="1">
      <c r="B2" s="3"/>
      <c r="C2" s="3"/>
      <c r="D2" s="3"/>
      <c r="E2" s="3"/>
      <c r="F2" s="3"/>
      <c r="G2" s="127" t="s">
        <v>1</v>
      </c>
      <c r="H2" s="127"/>
      <c r="I2" s="127"/>
    </row>
    <row r="3" spans="2:9" ht="15.75" customHeight="1">
      <c r="B3" s="3"/>
      <c r="C3" s="3"/>
      <c r="D3" s="3"/>
      <c r="E3" s="3"/>
      <c r="F3" s="3"/>
      <c r="G3" s="127" t="s">
        <v>2</v>
      </c>
      <c r="H3" s="127"/>
      <c r="I3" s="127"/>
    </row>
    <row r="4" spans="1:9" ht="15.75">
      <c r="A4" s="1"/>
      <c r="B4" s="3"/>
      <c r="C4" s="3"/>
      <c r="D4" s="3"/>
      <c r="E4" s="3"/>
      <c r="F4" s="3"/>
      <c r="G4" s="127" t="s">
        <v>9</v>
      </c>
      <c r="H4" s="127"/>
      <c r="I4" s="127"/>
    </row>
    <row r="5" spans="1:9" ht="15.75">
      <c r="A5" s="3"/>
      <c r="B5" s="3"/>
      <c r="C5" s="3"/>
      <c r="D5" s="3"/>
      <c r="E5" s="3"/>
      <c r="F5" s="3"/>
      <c r="G5" s="127" t="s">
        <v>12</v>
      </c>
      <c r="H5" s="127"/>
      <c r="I5" s="127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80" t="s">
        <v>131</v>
      </c>
      <c r="B7" s="80"/>
      <c r="C7" s="80"/>
      <c r="D7" s="80"/>
      <c r="E7" s="80"/>
      <c r="F7" s="80"/>
      <c r="G7" s="80"/>
      <c r="H7" s="80"/>
      <c r="I7" s="80"/>
    </row>
    <row r="8" spans="1:9" ht="5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6.75" customHeight="1">
      <c r="A9" s="3"/>
      <c r="B9" s="3"/>
      <c r="C9" s="3"/>
      <c r="D9" s="3"/>
      <c r="E9" s="3"/>
      <c r="F9" s="3"/>
      <c r="G9" s="3"/>
      <c r="H9" s="3"/>
      <c r="I9" s="3"/>
    </row>
    <row r="10" spans="1:10" ht="15.75">
      <c r="A10" s="72" t="s">
        <v>153</v>
      </c>
      <c r="B10" s="72"/>
      <c r="C10" s="72"/>
      <c r="D10" s="72"/>
      <c r="E10" s="72"/>
      <c r="F10" s="72"/>
      <c r="G10" s="76" t="s">
        <v>155</v>
      </c>
      <c r="H10" s="76"/>
      <c r="I10" s="37" t="s">
        <v>210</v>
      </c>
      <c r="J10" s="37"/>
    </row>
    <row r="11" spans="1:10" ht="27.75" customHeight="1">
      <c r="A11" s="74" t="s">
        <v>16</v>
      </c>
      <c r="B11" s="74"/>
      <c r="C11" s="74"/>
      <c r="D11" s="74"/>
      <c r="E11" s="74"/>
      <c r="F11" s="74"/>
      <c r="G11" s="75" t="s">
        <v>147</v>
      </c>
      <c r="H11" s="75"/>
      <c r="I11" s="65" t="s">
        <v>145</v>
      </c>
      <c r="J11" s="65"/>
    </row>
    <row r="12" spans="1:10" ht="12.75" customHeight="1">
      <c r="A12" s="32"/>
      <c r="B12" s="32"/>
      <c r="C12" s="32"/>
      <c r="D12" s="32"/>
      <c r="E12" s="32"/>
      <c r="F12" s="32"/>
      <c r="G12" s="33"/>
      <c r="H12" s="33"/>
      <c r="I12" s="33"/>
      <c r="J12" s="33"/>
    </row>
    <row r="13" spans="1:10" ht="18.75" customHeight="1">
      <c r="A13" s="72" t="s">
        <v>156</v>
      </c>
      <c r="B13" s="72"/>
      <c r="C13" s="72"/>
      <c r="D13" s="72"/>
      <c r="E13" s="72"/>
      <c r="F13" s="72"/>
      <c r="G13" s="76" t="s">
        <v>155</v>
      </c>
      <c r="H13" s="76"/>
      <c r="I13" s="37" t="s">
        <v>210</v>
      </c>
      <c r="J13" s="37"/>
    </row>
    <row r="14" spans="1:10" ht="40.5" customHeight="1">
      <c r="A14" s="74" t="s">
        <v>17</v>
      </c>
      <c r="B14" s="74"/>
      <c r="C14" s="74"/>
      <c r="D14" s="74"/>
      <c r="E14" s="74"/>
      <c r="F14" s="74"/>
      <c r="G14" s="75" t="s">
        <v>148</v>
      </c>
      <c r="H14" s="75"/>
      <c r="I14" s="65" t="s">
        <v>145</v>
      </c>
      <c r="J14" s="65"/>
    </row>
    <row r="15" spans="1:10" ht="21.75" customHeight="1">
      <c r="A15" s="37" t="s">
        <v>167</v>
      </c>
      <c r="B15" s="61">
        <v>7693</v>
      </c>
      <c r="C15" s="59" t="s">
        <v>168</v>
      </c>
      <c r="D15" s="78" t="s">
        <v>175</v>
      </c>
      <c r="E15" s="78"/>
      <c r="F15" s="78"/>
      <c r="G15" s="78"/>
      <c r="H15" s="78"/>
      <c r="I15" s="66">
        <v>22201100000</v>
      </c>
      <c r="J15" s="66"/>
    </row>
    <row r="16" spans="1:10" ht="75" customHeight="1">
      <c r="A16" s="39" t="s">
        <v>150</v>
      </c>
      <c r="B16" s="39" t="s">
        <v>151</v>
      </c>
      <c r="C16" s="39" t="s">
        <v>152</v>
      </c>
      <c r="D16" s="75" t="s">
        <v>149</v>
      </c>
      <c r="E16" s="75"/>
      <c r="F16" s="75"/>
      <c r="G16" s="75"/>
      <c r="H16" s="75"/>
      <c r="I16" s="65" t="s">
        <v>146</v>
      </c>
      <c r="J16" s="65"/>
    </row>
    <row r="17" spans="1:9" ht="9.75" customHeight="1">
      <c r="A17" s="9"/>
      <c r="B17" s="9"/>
      <c r="C17" s="9"/>
      <c r="D17" s="9"/>
      <c r="E17" s="9"/>
      <c r="F17" s="11"/>
      <c r="G17" s="11"/>
      <c r="H17" s="11"/>
      <c r="I17" s="11"/>
    </row>
    <row r="18" spans="1:9" ht="15.75">
      <c r="A18" s="71" t="s">
        <v>85</v>
      </c>
      <c r="B18" s="71"/>
      <c r="C18" s="71"/>
      <c r="D18" s="71"/>
      <c r="E18" s="71"/>
      <c r="F18" s="71"/>
      <c r="G18" s="71"/>
      <c r="H18" s="71"/>
      <c r="I18" s="71"/>
    </row>
    <row r="19" spans="1:9" ht="9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5.75">
      <c r="A20" s="71" t="s">
        <v>132</v>
      </c>
      <c r="B20" s="71"/>
      <c r="C20" s="71"/>
      <c r="D20" s="71"/>
      <c r="E20" s="71"/>
      <c r="F20" s="71"/>
      <c r="G20" s="71"/>
      <c r="H20" s="71"/>
      <c r="I20" s="71"/>
    </row>
    <row r="21" spans="1:9" ht="15.75">
      <c r="A21" s="2"/>
      <c r="I21" s="14" t="s">
        <v>15</v>
      </c>
    </row>
    <row r="22" spans="1:9" ht="62.25" customHeight="1">
      <c r="A22" s="83" t="s">
        <v>62</v>
      </c>
      <c r="B22" s="83" t="s">
        <v>3</v>
      </c>
      <c r="C22" s="98" t="s">
        <v>133</v>
      </c>
      <c r="D22" s="98" t="s">
        <v>94</v>
      </c>
      <c r="E22" s="83" t="s">
        <v>95</v>
      </c>
      <c r="F22" s="83"/>
      <c r="G22" s="83"/>
      <c r="H22" s="83"/>
      <c r="I22" s="83" t="s">
        <v>134</v>
      </c>
    </row>
    <row r="23" spans="1:9" ht="72" customHeight="1">
      <c r="A23" s="83"/>
      <c r="B23" s="83"/>
      <c r="C23" s="99"/>
      <c r="D23" s="99"/>
      <c r="E23" s="83" t="s">
        <v>66</v>
      </c>
      <c r="F23" s="83"/>
      <c r="G23" s="83" t="s">
        <v>89</v>
      </c>
      <c r="H23" s="83"/>
      <c r="I23" s="83"/>
    </row>
    <row r="24" spans="1:9" ht="15.75">
      <c r="A24" s="15">
        <v>1</v>
      </c>
      <c r="B24" s="15">
        <v>2</v>
      </c>
      <c r="C24" s="15">
        <v>3</v>
      </c>
      <c r="D24" s="15">
        <v>4</v>
      </c>
      <c r="E24" s="83">
        <v>5</v>
      </c>
      <c r="F24" s="83"/>
      <c r="G24" s="81">
        <v>6</v>
      </c>
      <c r="H24" s="81"/>
      <c r="I24" s="15">
        <v>7</v>
      </c>
    </row>
    <row r="25" spans="1:9" ht="78.75">
      <c r="A25" s="67" t="s">
        <v>212</v>
      </c>
      <c r="B25" s="53" t="s">
        <v>176</v>
      </c>
      <c r="C25" s="41">
        <f>'Форма 2020-2 П.7'!C8</f>
        <v>849131</v>
      </c>
      <c r="D25" s="41">
        <f>'Форма 2020-2 П.7'!G8</f>
        <v>655081</v>
      </c>
      <c r="E25" s="83"/>
      <c r="F25" s="83"/>
      <c r="G25" s="124">
        <v>800000</v>
      </c>
      <c r="H25" s="125"/>
      <c r="I25" s="129" t="s">
        <v>214</v>
      </c>
    </row>
    <row r="26" spans="1:9" ht="78.75">
      <c r="A26" s="67" t="s">
        <v>211</v>
      </c>
      <c r="B26" s="53" t="s">
        <v>176</v>
      </c>
      <c r="C26" s="41">
        <f>'Форма 2020-2 П.7'!D8</f>
        <v>195350</v>
      </c>
      <c r="D26" s="41">
        <f>'Форма 2020-2 П.7'!H8</f>
        <v>153115</v>
      </c>
      <c r="E26" s="83"/>
      <c r="F26" s="83"/>
      <c r="G26" s="124">
        <v>200000</v>
      </c>
      <c r="H26" s="125"/>
      <c r="I26" s="130"/>
    </row>
    <row r="27" spans="1:9" ht="252" customHeight="1">
      <c r="A27" s="67" t="s">
        <v>212</v>
      </c>
      <c r="B27" s="53" t="s">
        <v>177</v>
      </c>
      <c r="C27" s="41">
        <f>'Форма 2020-2 П.7'!C9</f>
        <v>1295750</v>
      </c>
      <c r="D27" s="41">
        <f>'Форма 2020-2 П.7'!G9</f>
        <v>1831000</v>
      </c>
      <c r="E27" s="83"/>
      <c r="F27" s="83"/>
      <c r="G27" s="124">
        <v>2485765</v>
      </c>
      <c r="H27" s="125"/>
      <c r="I27" s="129" t="s">
        <v>215</v>
      </c>
    </row>
    <row r="28" spans="1:9" ht="31.5">
      <c r="A28" s="67" t="s">
        <v>211</v>
      </c>
      <c r="B28" s="53" t="s">
        <v>177</v>
      </c>
      <c r="C28" s="41">
        <f>'Форма 2020-2 П.7'!D9</f>
        <v>398748</v>
      </c>
      <c r="D28" s="41">
        <f>'Форма 2020-2 П.7'!H9</f>
        <v>31000</v>
      </c>
      <c r="E28" s="83"/>
      <c r="F28" s="83"/>
      <c r="G28" s="81"/>
      <c r="H28" s="81"/>
      <c r="I28" s="130"/>
    </row>
    <row r="29" spans="1:9" ht="15.75">
      <c r="A29" s="60"/>
      <c r="B29" s="30" t="s">
        <v>213</v>
      </c>
      <c r="C29" s="41">
        <f>SUM(C25:C28)</f>
        <v>2738979</v>
      </c>
      <c r="D29" s="41">
        <f>SUM(D25:D28)</f>
        <v>2670196</v>
      </c>
      <c r="E29" s="83"/>
      <c r="F29" s="83"/>
      <c r="G29" s="124">
        <f>SUM(G25:H28)</f>
        <v>3485765</v>
      </c>
      <c r="H29" s="125"/>
      <c r="I29" s="24"/>
    </row>
    <row r="30" spans="1:9" ht="15.75">
      <c r="A30" s="72" t="s">
        <v>135</v>
      </c>
      <c r="B30" s="72"/>
      <c r="C30" s="72"/>
      <c r="D30" s="72"/>
      <c r="E30" s="72"/>
      <c r="F30" s="72"/>
      <c r="G30" s="72"/>
      <c r="H30" s="72"/>
      <c r="I30" s="72"/>
    </row>
    <row r="32" spans="1:9" ht="95.25" customHeight="1">
      <c r="A32" s="15" t="s">
        <v>35</v>
      </c>
      <c r="B32" s="15" t="s">
        <v>3</v>
      </c>
      <c r="C32" s="15" t="s">
        <v>37</v>
      </c>
      <c r="D32" s="84" t="s">
        <v>38</v>
      </c>
      <c r="E32" s="84"/>
      <c r="F32" s="128" t="s">
        <v>136</v>
      </c>
      <c r="G32" s="128"/>
      <c r="H32" s="84" t="s">
        <v>137</v>
      </c>
      <c r="I32" s="84"/>
    </row>
    <row r="33" spans="1:9" ht="15.75">
      <c r="A33" s="15">
        <v>1</v>
      </c>
      <c r="B33" s="15">
        <v>2</v>
      </c>
      <c r="C33" s="15">
        <v>3</v>
      </c>
      <c r="D33" s="82">
        <v>4</v>
      </c>
      <c r="E33" s="82"/>
      <c r="F33" s="82">
        <v>5</v>
      </c>
      <c r="G33" s="82"/>
      <c r="H33" s="82">
        <v>6</v>
      </c>
      <c r="I33" s="82"/>
    </row>
    <row r="34" spans="1:9" ht="78.75">
      <c r="A34" s="55">
        <v>1</v>
      </c>
      <c r="B34" s="53" t="s">
        <v>176</v>
      </c>
      <c r="C34" s="15"/>
      <c r="D34" s="82"/>
      <c r="E34" s="82"/>
      <c r="F34" s="82"/>
      <c r="G34" s="82"/>
      <c r="H34" s="82"/>
      <c r="I34" s="82"/>
    </row>
    <row r="35" spans="1:9" ht="15.75">
      <c r="A35" s="55" t="s">
        <v>178</v>
      </c>
      <c r="B35" s="53" t="s">
        <v>39</v>
      </c>
      <c r="C35" s="15"/>
      <c r="D35" s="82"/>
      <c r="E35" s="82"/>
      <c r="F35" s="82"/>
      <c r="G35" s="82"/>
      <c r="H35" s="82"/>
      <c r="I35" s="82"/>
    </row>
    <row r="36" spans="1:9" ht="15.75">
      <c r="A36" s="55" t="s">
        <v>178</v>
      </c>
      <c r="B36" s="56" t="s">
        <v>160</v>
      </c>
      <c r="C36" s="55" t="s">
        <v>161</v>
      </c>
      <c r="D36" s="82" t="s">
        <v>162</v>
      </c>
      <c r="E36" s="82"/>
      <c r="F36" s="82"/>
      <c r="G36" s="82"/>
      <c r="H36" s="92">
        <f>G25+G26</f>
        <v>1000000</v>
      </c>
      <c r="I36" s="82"/>
    </row>
    <row r="37" spans="1:9" ht="15.75">
      <c r="A37" s="55" t="s">
        <v>178</v>
      </c>
      <c r="B37" s="53" t="s">
        <v>40</v>
      </c>
      <c r="C37" s="55" t="s">
        <v>178</v>
      </c>
      <c r="D37" s="82"/>
      <c r="E37" s="82"/>
      <c r="F37" s="82"/>
      <c r="G37" s="82"/>
      <c r="H37" s="82"/>
      <c r="I37" s="82"/>
    </row>
    <row r="38" spans="1:9" ht="15.75">
      <c r="A38" s="55" t="s">
        <v>178</v>
      </c>
      <c r="B38" s="56" t="s">
        <v>179</v>
      </c>
      <c r="C38" s="55" t="s">
        <v>180</v>
      </c>
      <c r="D38" s="82" t="s">
        <v>163</v>
      </c>
      <c r="E38" s="82"/>
      <c r="F38" s="82"/>
      <c r="G38" s="82"/>
      <c r="H38" s="82">
        <v>30</v>
      </c>
      <c r="I38" s="82"/>
    </row>
    <row r="39" spans="1:9" ht="15.75">
      <c r="A39" s="55"/>
      <c r="B39" s="56" t="s">
        <v>181</v>
      </c>
      <c r="C39" s="55" t="s">
        <v>180</v>
      </c>
      <c r="D39" s="93" t="s">
        <v>163</v>
      </c>
      <c r="E39" s="94"/>
      <c r="F39" s="93"/>
      <c r="G39" s="94"/>
      <c r="H39" s="93">
        <v>10</v>
      </c>
      <c r="I39" s="94"/>
    </row>
    <row r="40" spans="1:9" ht="15.75">
      <c r="A40" s="55" t="s">
        <v>178</v>
      </c>
      <c r="B40" s="53" t="s">
        <v>41</v>
      </c>
      <c r="C40" s="55" t="s">
        <v>178</v>
      </c>
      <c r="D40" s="82"/>
      <c r="E40" s="82"/>
      <c r="F40" s="82"/>
      <c r="G40" s="82"/>
      <c r="H40" s="82"/>
      <c r="I40" s="82"/>
    </row>
    <row r="41" spans="1:9" ht="31.5">
      <c r="A41" s="55"/>
      <c r="B41" s="56" t="s">
        <v>182</v>
      </c>
      <c r="C41" s="55" t="s">
        <v>161</v>
      </c>
      <c r="D41" s="82" t="s">
        <v>163</v>
      </c>
      <c r="E41" s="82"/>
      <c r="F41" s="82"/>
      <c r="G41" s="82"/>
      <c r="H41" s="92">
        <v>100000</v>
      </c>
      <c r="I41" s="82"/>
    </row>
    <row r="42" spans="1:9" ht="15.75">
      <c r="A42" s="55"/>
      <c r="B42" s="53" t="s">
        <v>42</v>
      </c>
      <c r="C42" s="55"/>
      <c r="D42" s="82"/>
      <c r="E42" s="82"/>
      <c r="F42" s="82"/>
      <c r="G42" s="82"/>
      <c r="H42" s="82"/>
      <c r="I42" s="82"/>
    </row>
    <row r="43" spans="1:9" ht="31.5">
      <c r="A43" s="55" t="s">
        <v>178</v>
      </c>
      <c r="B43" s="56" t="s">
        <v>183</v>
      </c>
      <c r="C43" s="55" t="s">
        <v>165</v>
      </c>
      <c r="D43" s="82" t="s">
        <v>163</v>
      </c>
      <c r="E43" s="82"/>
      <c r="F43" s="82"/>
      <c r="G43" s="82"/>
      <c r="H43" s="82">
        <v>100</v>
      </c>
      <c r="I43" s="82"/>
    </row>
    <row r="44" spans="1:9" ht="15.75">
      <c r="A44" s="55"/>
      <c r="B44" s="56" t="s">
        <v>184</v>
      </c>
      <c r="C44" s="55" t="s">
        <v>165</v>
      </c>
      <c r="D44" s="82" t="s">
        <v>163</v>
      </c>
      <c r="E44" s="82"/>
      <c r="F44" s="82"/>
      <c r="G44" s="82"/>
      <c r="H44" s="82">
        <v>100</v>
      </c>
      <c r="I44" s="82"/>
    </row>
    <row r="45" spans="1:9" ht="31.5">
      <c r="A45" s="55">
        <v>2</v>
      </c>
      <c r="B45" s="53" t="s">
        <v>177</v>
      </c>
      <c r="C45" s="63"/>
      <c r="D45" s="82"/>
      <c r="E45" s="82"/>
      <c r="F45" s="82"/>
      <c r="G45" s="82"/>
      <c r="H45" s="82"/>
      <c r="I45" s="82"/>
    </row>
    <row r="46" spans="1:9" ht="15.75">
      <c r="A46" s="55"/>
      <c r="B46" s="53" t="s">
        <v>39</v>
      </c>
      <c r="C46" s="63"/>
      <c r="D46" s="82"/>
      <c r="E46" s="82"/>
      <c r="F46" s="82"/>
      <c r="G46" s="82"/>
      <c r="H46" s="82"/>
      <c r="I46" s="82"/>
    </row>
    <row r="47" spans="1:9" ht="15.75">
      <c r="A47" s="55"/>
      <c r="B47" s="56" t="s">
        <v>160</v>
      </c>
      <c r="C47" s="55" t="s">
        <v>161</v>
      </c>
      <c r="D47" s="82" t="s">
        <v>162</v>
      </c>
      <c r="E47" s="82"/>
      <c r="F47" s="82"/>
      <c r="G47" s="82"/>
      <c r="H47" s="92">
        <f>G27</f>
        <v>2485765</v>
      </c>
      <c r="I47" s="82"/>
    </row>
    <row r="48" spans="1:9" ht="15.75">
      <c r="A48" s="55"/>
      <c r="B48" s="53" t="s">
        <v>40</v>
      </c>
      <c r="C48" s="55"/>
      <c r="D48" s="82"/>
      <c r="E48" s="82"/>
      <c r="F48" s="82"/>
      <c r="G48" s="82"/>
      <c r="H48" s="82"/>
      <c r="I48" s="82"/>
    </row>
    <row r="49" spans="1:9" ht="15.75">
      <c r="A49" s="55"/>
      <c r="B49" s="56" t="s">
        <v>185</v>
      </c>
      <c r="C49" s="55" t="s">
        <v>180</v>
      </c>
      <c r="D49" s="82" t="s">
        <v>186</v>
      </c>
      <c r="E49" s="82"/>
      <c r="F49" s="82"/>
      <c r="G49" s="82"/>
      <c r="H49" s="82">
        <v>7</v>
      </c>
      <c r="I49" s="82"/>
    </row>
    <row r="50" spans="1:9" ht="31.5">
      <c r="A50" s="55"/>
      <c r="B50" s="56" t="s">
        <v>187</v>
      </c>
      <c r="C50" s="55" t="s">
        <v>180</v>
      </c>
      <c r="D50" s="82" t="s">
        <v>164</v>
      </c>
      <c r="E50" s="82"/>
      <c r="F50" s="82"/>
      <c r="G50" s="82"/>
      <c r="H50" s="82">
        <v>10</v>
      </c>
      <c r="I50" s="82"/>
    </row>
    <row r="51" spans="1:9" ht="31.5">
      <c r="A51" s="55"/>
      <c r="B51" s="56" t="s">
        <v>221</v>
      </c>
      <c r="C51" s="55" t="s">
        <v>188</v>
      </c>
      <c r="D51" s="82" t="s">
        <v>164</v>
      </c>
      <c r="E51" s="82"/>
      <c r="F51" s="82"/>
      <c r="G51" s="82"/>
      <c r="H51" s="82">
        <v>100</v>
      </c>
      <c r="I51" s="82"/>
    </row>
    <row r="52" spans="1:9" ht="47.25">
      <c r="A52" s="55"/>
      <c r="B52" s="56" t="s">
        <v>189</v>
      </c>
      <c r="C52" s="55" t="s">
        <v>190</v>
      </c>
      <c r="D52" s="82" t="s">
        <v>164</v>
      </c>
      <c r="E52" s="82"/>
      <c r="F52" s="82"/>
      <c r="G52" s="82"/>
      <c r="H52" s="82">
        <v>7</v>
      </c>
      <c r="I52" s="82"/>
    </row>
    <row r="53" spans="1:9" ht="15.75">
      <c r="A53" s="55"/>
      <c r="B53" s="53" t="s">
        <v>41</v>
      </c>
      <c r="C53" s="55"/>
      <c r="D53" s="82"/>
      <c r="E53" s="82"/>
      <c r="F53" s="82"/>
      <c r="G53" s="82"/>
      <c r="H53" s="82"/>
      <c r="I53" s="82"/>
    </row>
    <row r="54" spans="1:9" ht="47.25">
      <c r="A54" s="55"/>
      <c r="B54" s="56" t="s">
        <v>191</v>
      </c>
      <c r="C54" s="55" t="s">
        <v>161</v>
      </c>
      <c r="D54" s="82" t="s">
        <v>163</v>
      </c>
      <c r="E54" s="82"/>
      <c r="F54" s="82"/>
      <c r="G54" s="82"/>
      <c r="H54" s="92">
        <v>3448</v>
      </c>
      <c r="I54" s="82"/>
    </row>
    <row r="55" spans="1:9" ht="31.5">
      <c r="A55" s="55"/>
      <c r="B55" s="56" t="s">
        <v>222</v>
      </c>
      <c r="C55" s="55" t="s">
        <v>161</v>
      </c>
      <c r="D55" s="82" t="s">
        <v>163</v>
      </c>
      <c r="E55" s="82"/>
      <c r="F55" s="82"/>
      <c r="G55" s="82"/>
      <c r="H55" s="82">
        <v>531</v>
      </c>
      <c r="I55" s="82"/>
    </row>
    <row r="56" spans="1:9" ht="31.5">
      <c r="A56" s="55"/>
      <c r="B56" s="56" t="s">
        <v>223</v>
      </c>
      <c r="C56" s="55" t="s">
        <v>161</v>
      </c>
      <c r="D56" s="82" t="s">
        <v>163</v>
      </c>
      <c r="E56" s="82"/>
      <c r="F56" s="82"/>
      <c r="G56" s="82"/>
      <c r="H56" s="92">
        <v>84557</v>
      </c>
      <c r="I56" s="82"/>
    </row>
    <row r="57" spans="1:9" ht="15.75">
      <c r="A57" s="55"/>
      <c r="B57" s="53" t="s">
        <v>42</v>
      </c>
      <c r="C57" s="55"/>
      <c r="D57" s="82"/>
      <c r="E57" s="82"/>
      <c r="F57" s="82"/>
      <c r="G57" s="82"/>
      <c r="H57" s="82"/>
      <c r="I57" s="82"/>
    </row>
    <row r="58" spans="1:9" ht="31.5">
      <c r="A58" s="55"/>
      <c r="B58" s="56" t="s">
        <v>193</v>
      </c>
      <c r="C58" s="55" t="s">
        <v>165</v>
      </c>
      <c r="D58" s="82" t="s">
        <v>163</v>
      </c>
      <c r="E58" s="82"/>
      <c r="F58" s="82"/>
      <c r="G58" s="82"/>
      <c r="H58" s="82">
        <v>100</v>
      </c>
      <c r="I58" s="82"/>
    </row>
    <row r="59" spans="1:9" ht="63">
      <c r="A59" s="55" t="s">
        <v>178</v>
      </c>
      <c r="B59" s="56" t="s">
        <v>195</v>
      </c>
      <c r="C59" s="55" t="s">
        <v>165</v>
      </c>
      <c r="D59" s="82" t="s">
        <v>163</v>
      </c>
      <c r="E59" s="82"/>
      <c r="F59" s="82"/>
      <c r="G59" s="82"/>
      <c r="H59" s="82">
        <v>100</v>
      </c>
      <c r="I59" s="82"/>
    </row>
    <row r="60" spans="1:9" ht="47.25" customHeight="1">
      <c r="A60" s="121" t="s">
        <v>138</v>
      </c>
      <c r="B60" s="121"/>
      <c r="C60" s="121"/>
      <c r="D60" s="121"/>
      <c r="E60" s="121"/>
      <c r="F60" s="121"/>
      <c r="G60" s="121"/>
      <c r="H60" s="121"/>
      <c r="I60" s="121"/>
    </row>
    <row r="61" spans="1:9" ht="25.5" customHeight="1">
      <c r="A61" s="126" t="s">
        <v>86</v>
      </c>
      <c r="B61" s="126"/>
      <c r="C61" s="126"/>
      <c r="D61" s="126"/>
      <c r="E61" s="126"/>
      <c r="F61" s="126"/>
      <c r="G61" s="126"/>
      <c r="H61" s="126"/>
      <c r="I61" s="126"/>
    </row>
    <row r="63" spans="1:9" ht="15.75">
      <c r="A63" s="15" t="s">
        <v>13</v>
      </c>
      <c r="B63" s="15"/>
      <c r="C63" s="15"/>
      <c r="D63" s="15"/>
      <c r="E63" s="83"/>
      <c r="F63" s="83"/>
      <c r="G63" s="95"/>
      <c r="H63" s="95"/>
      <c r="I63" s="15"/>
    </row>
    <row r="65" spans="1:9" ht="15.75">
      <c r="A65" s="72" t="s">
        <v>140</v>
      </c>
      <c r="B65" s="72"/>
      <c r="C65" s="72"/>
      <c r="D65" s="72"/>
      <c r="E65" s="72"/>
      <c r="F65" s="72"/>
      <c r="G65" s="72"/>
      <c r="H65" s="72"/>
      <c r="I65" s="72"/>
    </row>
    <row r="66" ht="15.75">
      <c r="I66" s="14" t="s">
        <v>15</v>
      </c>
    </row>
    <row r="67" spans="1:9" ht="15.75" customHeight="1">
      <c r="A67" s="83" t="s">
        <v>62</v>
      </c>
      <c r="B67" s="83" t="s">
        <v>3</v>
      </c>
      <c r="C67" s="83" t="s">
        <v>14</v>
      </c>
      <c r="D67" s="83"/>
      <c r="E67" s="83" t="s">
        <v>96</v>
      </c>
      <c r="F67" s="83"/>
      <c r="G67" s="83"/>
      <c r="H67" s="83"/>
      <c r="I67" s="83" t="s">
        <v>139</v>
      </c>
    </row>
    <row r="68" spans="1:9" ht="120" customHeight="1">
      <c r="A68" s="83"/>
      <c r="B68" s="83"/>
      <c r="C68" s="15" t="s">
        <v>87</v>
      </c>
      <c r="D68" s="15" t="s">
        <v>88</v>
      </c>
      <c r="E68" s="83" t="s">
        <v>87</v>
      </c>
      <c r="F68" s="83"/>
      <c r="G68" s="83" t="s">
        <v>89</v>
      </c>
      <c r="H68" s="83"/>
      <c r="I68" s="83"/>
    </row>
    <row r="69" spans="1:9" ht="15.75">
      <c r="A69" s="15">
        <v>1</v>
      </c>
      <c r="B69" s="15">
        <v>2</v>
      </c>
      <c r="C69" s="15">
        <v>3</v>
      </c>
      <c r="D69" s="15">
        <v>4</v>
      </c>
      <c r="E69" s="83">
        <v>5</v>
      </c>
      <c r="F69" s="83"/>
      <c r="G69" s="81">
        <v>6</v>
      </c>
      <c r="H69" s="81"/>
      <c r="I69" s="15">
        <v>7</v>
      </c>
    </row>
    <row r="70" spans="1:9" ht="78.75">
      <c r="A70" s="67" t="s">
        <v>212</v>
      </c>
      <c r="B70" s="53" t="s">
        <v>176</v>
      </c>
      <c r="C70" s="18"/>
      <c r="D70" s="41">
        <v>800000</v>
      </c>
      <c r="E70" s="83"/>
      <c r="F70" s="83"/>
      <c r="G70" s="124">
        <v>800000</v>
      </c>
      <c r="H70" s="125"/>
      <c r="I70" s="129" t="s">
        <v>220</v>
      </c>
    </row>
    <row r="71" spans="1:9" ht="78.75">
      <c r="A71" s="67" t="s">
        <v>211</v>
      </c>
      <c r="B71" s="53" t="s">
        <v>176</v>
      </c>
      <c r="C71" s="18"/>
      <c r="D71" s="41">
        <v>200000</v>
      </c>
      <c r="E71" s="83"/>
      <c r="F71" s="83"/>
      <c r="G71" s="124">
        <v>200000</v>
      </c>
      <c r="H71" s="125"/>
      <c r="I71" s="130"/>
    </row>
    <row r="72" spans="1:9" ht="264.75" customHeight="1">
      <c r="A72" s="67" t="s">
        <v>212</v>
      </c>
      <c r="B72" s="53" t="s">
        <v>177</v>
      </c>
      <c r="C72" s="63"/>
      <c r="D72" s="41">
        <v>2086000</v>
      </c>
      <c r="E72" s="83"/>
      <c r="F72" s="83"/>
      <c r="G72" s="124">
        <v>2246600</v>
      </c>
      <c r="H72" s="125"/>
      <c r="I72" s="63" t="s">
        <v>215</v>
      </c>
    </row>
    <row r="73" spans="1:9" ht="15.75">
      <c r="A73" s="63"/>
      <c r="B73" s="63"/>
      <c r="C73" s="63"/>
      <c r="D73" s="63"/>
      <c r="E73" s="83"/>
      <c r="F73" s="83"/>
      <c r="G73" s="81"/>
      <c r="H73" s="81"/>
      <c r="I73" s="63"/>
    </row>
    <row r="75" spans="1:9" ht="15.75">
      <c r="A75" s="72" t="s">
        <v>141</v>
      </c>
      <c r="B75" s="72"/>
      <c r="C75" s="72"/>
      <c r="D75" s="72"/>
      <c r="E75" s="72"/>
      <c r="F75" s="72"/>
      <c r="G75" s="72"/>
      <c r="H75" s="72"/>
      <c r="I75" s="72"/>
    </row>
    <row r="77" spans="1:9" ht="204.75">
      <c r="A77" s="15" t="s">
        <v>35</v>
      </c>
      <c r="B77" s="15" t="s">
        <v>3</v>
      </c>
      <c r="C77" s="15" t="s">
        <v>37</v>
      </c>
      <c r="D77" s="84" t="s">
        <v>38</v>
      </c>
      <c r="E77" s="84"/>
      <c r="F77" s="15" t="s">
        <v>90</v>
      </c>
      <c r="G77" s="15" t="s">
        <v>91</v>
      </c>
      <c r="H77" s="15" t="s">
        <v>142</v>
      </c>
      <c r="I77" s="15" t="s">
        <v>143</v>
      </c>
    </row>
    <row r="78" spans="1:9" ht="18" customHeight="1">
      <c r="A78" s="15">
        <v>1</v>
      </c>
      <c r="B78" s="15">
        <v>2</v>
      </c>
      <c r="C78" s="15">
        <v>3</v>
      </c>
      <c r="D78" s="82">
        <v>4</v>
      </c>
      <c r="E78" s="82"/>
      <c r="F78" s="15">
        <v>5</v>
      </c>
      <c r="G78" s="15">
        <v>6</v>
      </c>
      <c r="H78" s="15">
        <v>7</v>
      </c>
      <c r="I78" s="15">
        <v>8</v>
      </c>
    </row>
    <row r="79" spans="1:9" ht="78.75">
      <c r="A79" s="55">
        <v>1</v>
      </c>
      <c r="B79" s="53" t="s">
        <v>176</v>
      </c>
      <c r="C79" s="68"/>
      <c r="D79" s="82"/>
      <c r="E79" s="82"/>
      <c r="F79" s="68"/>
      <c r="G79" s="68"/>
      <c r="H79" s="68"/>
      <c r="I79" s="68"/>
    </row>
    <row r="80" spans="1:9" ht="15.75">
      <c r="A80" s="55" t="s">
        <v>178</v>
      </c>
      <c r="B80" s="53" t="s">
        <v>39</v>
      </c>
      <c r="C80" s="68"/>
      <c r="D80" s="82"/>
      <c r="E80" s="82"/>
      <c r="F80" s="68"/>
      <c r="G80" s="68"/>
      <c r="H80" s="68"/>
      <c r="I80" s="68"/>
    </row>
    <row r="81" spans="1:9" ht="15.75">
      <c r="A81" s="55" t="s">
        <v>178</v>
      </c>
      <c r="B81" s="56" t="s">
        <v>160</v>
      </c>
      <c r="C81" s="55" t="s">
        <v>161</v>
      </c>
      <c r="D81" s="82" t="s">
        <v>162</v>
      </c>
      <c r="E81" s="82"/>
      <c r="F81" s="68"/>
      <c r="G81" s="69">
        <v>1000000</v>
      </c>
      <c r="H81" s="68"/>
      <c r="I81" s="69">
        <v>1000000</v>
      </c>
    </row>
    <row r="82" spans="1:9" ht="15.75">
      <c r="A82" s="55" t="s">
        <v>178</v>
      </c>
      <c r="B82" s="53" t="s">
        <v>40</v>
      </c>
      <c r="C82" s="55" t="s">
        <v>178</v>
      </c>
      <c r="D82" s="82"/>
      <c r="E82" s="82"/>
      <c r="F82" s="68"/>
      <c r="G82" s="68"/>
      <c r="H82" s="68"/>
      <c r="I82" s="68"/>
    </row>
    <row r="83" spans="1:9" ht="20.25" customHeight="1">
      <c r="A83" s="55" t="s">
        <v>178</v>
      </c>
      <c r="B83" s="56" t="s">
        <v>179</v>
      </c>
      <c r="C83" s="55" t="s">
        <v>180</v>
      </c>
      <c r="D83" s="82" t="s">
        <v>163</v>
      </c>
      <c r="E83" s="82"/>
      <c r="F83" s="68"/>
      <c r="G83" s="68">
        <v>30</v>
      </c>
      <c r="H83" s="68"/>
      <c r="I83" s="68">
        <v>30</v>
      </c>
    </row>
    <row r="84" spans="1:9" ht="20.25" customHeight="1">
      <c r="A84" s="55"/>
      <c r="B84" s="56" t="s">
        <v>181</v>
      </c>
      <c r="C84" s="55" t="s">
        <v>180</v>
      </c>
      <c r="D84" s="93" t="s">
        <v>163</v>
      </c>
      <c r="E84" s="94"/>
      <c r="F84" s="68"/>
      <c r="G84" s="68">
        <v>10</v>
      </c>
      <c r="H84" s="68"/>
      <c r="I84" s="68">
        <v>10</v>
      </c>
    </row>
    <row r="85" spans="1:9" ht="15.75">
      <c r="A85" s="55" t="s">
        <v>178</v>
      </c>
      <c r="B85" s="53" t="s">
        <v>41</v>
      </c>
      <c r="C85" s="55" t="s">
        <v>178</v>
      </c>
      <c r="D85" s="82"/>
      <c r="E85" s="82"/>
      <c r="F85" s="68"/>
      <c r="G85" s="68"/>
      <c r="H85" s="68"/>
      <c r="I85" s="68"/>
    </row>
    <row r="86" spans="1:9" ht="31.5">
      <c r="A86" s="55"/>
      <c r="B86" s="56" t="s">
        <v>182</v>
      </c>
      <c r="C86" s="55" t="s">
        <v>161</v>
      </c>
      <c r="D86" s="82" t="s">
        <v>163</v>
      </c>
      <c r="E86" s="82"/>
      <c r="F86" s="68"/>
      <c r="G86" s="69">
        <v>100000</v>
      </c>
      <c r="H86" s="68"/>
      <c r="I86" s="69">
        <v>100000</v>
      </c>
    </row>
    <row r="87" spans="1:9" ht="21.75" customHeight="1">
      <c r="A87" s="55"/>
      <c r="B87" s="53" t="s">
        <v>42</v>
      </c>
      <c r="C87" s="55"/>
      <c r="D87" s="82"/>
      <c r="E87" s="82"/>
      <c r="F87" s="68"/>
      <c r="G87" s="68"/>
      <c r="H87" s="68"/>
      <c r="I87" s="68"/>
    </row>
    <row r="88" spans="1:9" ht="31.5">
      <c r="A88" s="55" t="s">
        <v>178</v>
      </c>
      <c r="B88" s="56" t="s">
        <v>183</v>
      </c>
      <c r="C88" s="55" t="s">
        <v>165</v>
      </c>
      <c r="D88" s="82" t="s">
        <v>163</v>
      </c>
      <c r="E88" s="82"/>
      <c r="F88" s="68"/>
      <c r="G88" s="68">
        <v>100</v>
      </c>
      <c r="H88" s="68"/>
      <c r="I88" s="68">
        <v>100</v>
      </c>
    </row>
    <row r="89" spans="1:9" ht="20.25" customHeight="1">
      <c r="A89" s="55"/>
      <c r="B89" s="56" t="s">
        <v>184</v>
      </c>
      <c r="C89" s="55" t="s">
        <v>165</v>
      </c>
      <c r="D89" s="82" t="s">
        <v>163</v>
      </c>
      <c r="E89" s="82"/>
      <c r="F89" s="68"/>
      <c r="G89" s="68">
        <v>100</v>
      </c>
      <c r="H89" s="68"/>
      <c r="I89" s="68">
        <v>100</v>
      </c>
    </row>
    <row r="90" spans="1:9" ht="31.5">
      <c r="A90" s="55">
        <v>2</v>
      </c>
      <c r="B90" s="53" t="s">
        <v>177</v>
      </c>
      <c r="C90" s="63"/>
      <c r="D90" s="82"/>
      <c r="E90" s="82"/>
      <c r="F90" s="15"/>
      <c r="G90" s="15"/>
      <c r="H90" s="15"/>
      <c r="I90" s="15"/>
    </row>
    <row r="91" spans="1:9" ht="15.75">
      <c r="A91" s="55"/>
      <c r="B91" s="53" t="s">
        <v>39</v>
      </c>
      <c r="C91" s="63"/>
      <c r="D91" s="82"/>
      <c r="E91" s="82"/>
      <c r="F91" s="63"/>
      <c r="G91" s="63"/>
      <c r="H91" s="63"/>
      <c r="I91" s="63"/>
    </row>
    <row r="92" spans="1:9" ht="21" customHeight="1">
      <c r="A92" s="55"/>
      <c r="B92" s="56" t="s">
        <v>160</v>
      </c>
      <c r="C92" s="55" t="s">
        <v>161</v>
      </c>
      <c r="D92" s="82" t="s">
        <v>162</v>
      </c>
      <c r="E92" s="82"/>
      <c r="F92" s="63"/>
      <c r="G92" s="64">
        <f>D72</f>
        <v>2086000</v>
      </c>
      <c r="H92" s="63"/>
      <c r="I92" s="63">
        <v>2246600</v>
      </c>
    </row>
    <row r="93" spans="1:9" ht="21" customHeight="1">
      <c r="A93" s="55"/>
      <c r="B93" s="53" t="s">
        <v>40</v>
      </c>
      <c r="C93" s="55"/>
      <c r="D93" s="82"/>
      <c r="E93" s="82"/>
      <c r="F93" s="63"/>
      <c r="G93" s="63"/>
      <c r="H93" s="63"/>
      <c r="I93" s="63"/>
    </row>
    <row r="94" spans="1:9" ht="22.5" customHeight="1">
      <c r="A94" s="55"/>
      <c r="B94" s="56" t="s">
        <v>185</v>
      </c>
      <c r="C94" s="55" t="s">
        <v>180</v>
      </c>
      <c r="D94" s="82" t="s">
        <v>186</v>
      </c>
      <c r="E94" s="82"/>
      <c r="F94" s="63"/>
      <c r="G94" s="63">
        <v>7</v>
      </c>
      <c r="H94" s="63"/>
      <c r="I94" s="63">
        <v>7</v>
      </c>
    </row>
    <row r="95" spans="1:9" ht="40.5" customHeight="1">
      <c r="A95" s="55"/>
      <c r="B95" s="56" t="s">
        <v>187</v>
      </c>
      <c r="C95" s="55" t="s">
        <v>180</v>
      </c>
      <c r="D95" s="82" t="s">
        <v>164</v>
      </c>
      <c r="E95" s="82"/>
      <c r="F95" s="63"/>
      <c r="G95" s="63">
        <v>10</v>
      </c>
      <c r="H95" s="63"/>
      <c r="I95" s="63">
        <v>10</v>
      </c>
    </row>
    <row r="96" spans="1:9" ht="37.5" customHeight="1">
      <c r="A96" s="55"/>
      <c r="B96" s="56" t="s">
        <v>221</v>
      </c>
      <c r="C96" s="55" t="s">
        <v>188</v>
      </c>
      <c r="D96" s="82" t="s">
        <v>164</v>
      </c>
      <c r="E96" s="82"/>
      <c r="F96" s="63"/>
      <c r="G96" s="63">
        <v>100</v>
      </c>
      <c r="H96" s="63"/>
      <c r="I96" s="63">
        <v>100</v>
      </c>
    </row>
    <row r="97" spans="1:9" ht="51.75" customHeight="1">
      <c r="A97" s="55"/>
      <c r="B97" s="56" t="s">
        <v>189</v>
      </c>
      <c r="C97" s="55" t="s">
        <v>190</v>
      </c>
      <c r="D97" s="82" t="s">
        <v>164</v>
      </c>
      <c r="E97" s="82"/>
      <c r="F97" s="63"/>
      <c r="G97" s="63">
        <v>8</v>
      </c>
      <c r="H97" s="63"/>
      <c r="I97" s="63">
        <v>9</v>
      </c>
    </row>
    <row r="98" spans="1:9" ht="21" customHeight="1">
      <c r="A98" s="55"/>
      <c r="B98" s="53" t="s">
        <v>41</v>
      </c>
      <c r="C98" s="55"/>
      <c r="D98" s="82"/>
      <c r="E98" s="82"/>
      <c r="F98" s="63"/>
      <c r="G98" s="63"/>
      <c r="H98" s="63"/>
      <c r="I98" s="63"/>
    </row>
    <row r="99" spans="1:9" ht="47.25">
      <c r="A99" s="55"/>
      <c r="B99" s="56" t="s">
        <v>191</v>
      </c>
      <c r="C99" s="55" t="s">
        <v>161</v>
      </c>
      <c r="D99" s="82" t="s">
        <v>163</v>
      </c>
      <c r="E99" s="82"/>
      <c r="F99" s="15"/>
      <c r="G99" s="15">
        <v>3724</v>
      </c>
      <c r="H99" s="15"/>
      <c r="I99" s="15">
        <v>4011</v>
      </c>
    </row>
    <row r="100" spans="1:9" ht="31.5">
      <c r="A100" s="55"/>
      <c r="B100" s="56" t="s">
        <v>222</v>
      </c>
      <c r="C100" s="55" t="s">
        <v>161</v>
      </c>
      <c r="D100" s="82" t="s">
        <v>163</v>
      </c>
      <c r="E100" s="82"/>
      <c r="F100" s="15"/>
      <c r="G100" s="15">
        <v>574</v>
      </c>
      <c r="H100" s="15"/>
      <c r="I100" s="15">
        <v>618</v>
      </c>
    </row>
    <row r="101" spans="1:9" ht="31.5">
      <c r="A101" s="55"/>
      <c r="B101" s="56" t="s">
        <v>223</v>
      </c>
      <c r="C101" s="55" t="s">
        <v>161</v>
      </c>
      <c r="D101" s="82" t="s">
        <v>163</v>
      </c>
      <c r="E101" s="82"/>
      <c r="F101" s="15"/>
      <c r="G101" s="15">
        <v>79907</v>
      </c>
      <c r="H101" s="15"/>
      <c r="I101" s="15">
        <v>76498</v>
      </c>
    </row>
    <row r="102" spans="1:9" ht="17.25" customHeight="1">
      <c r="A102" s="55"/>
      <c r="B102" s="53" t="s">
        <v>42</v>
      </c>
      <c r="C102" s="55"/>
      <c r="D102" s="82"/>
      <c r="E102" s="82"/>
      <c r="F102" s="15"/>
      <c r="G102" s="15"/>
      <c r="H102" s="15"/>
      <c r="I102" s="15"/>
    </row>
    <row r="103" spans="1:9" ht="38.25" customHeight="1">
      <c r="A103" s="55"/>
      <c r="B103" s="56" t="s">
        <v>193</v>
      </c>
      <c r="C103" s="55" t="s">
        <v>165</v>
      </c>
      <c r="D103" s="82" t="s">
        <v>163</v>
      </c>
      <c r="E103" s="82"/>
      <c r="F103" s="15"/>
      <c r="G103" s="15">
        <v>100</v>
      </c>
      <c r="H103" s="15"/>
      <c r="I103" s="15">
        <v>100</v>
      </c>
    </row>
    <row r="104" spans="1:9" ht="63">
      <c r="A104" s="55" t="s">
        <v>178</v>
      </c>
      <c r="B104" s="56" t="s">
        <v>195</v>
      </c>
      <c r="C104" s="55" t="s">
        <v>165</v>
      </c>
      <c r="D104" s="82" t="s">
        <v>163</v>
      </c>
      <c r="E104" s="82"/>
      <c r="F104" s="15"/>
      <c r="G104" s="15">
        <v>100</v>
      </c>
      <c r="H104" s="15"/>
      <c r="I104" s="15">
        <v>100</v>
      </c>
    </row>
    <row r="106" spans="1:9" ht="42" customHeight="1">
      <c r="A106" s="111" t="s">
        <v>144</v>
      </c>
      <c r="B106" s="111"/>
      <c r="C106" s="111"/>
      <c r="D106" s="111"/>
      <c r="E106" s="111"/>
      <c r="F106" s="111"/>
      <c r="G106" s="111"/>
      <c r="H106" s="111"/>
      <c r="I106" s="111"/>
    </row>
    <row r="107" spans="1:9" ht="15">
      <c r="A107" s="126" t="s">
        <v>86</v>
      </c>
      <c r="B107" s="126"/>
      <c r="C107" s="126"/>
      <c r="D107" s="126"/>
      <c r="E107" s="126"/>
      <c r="F107" s="126"/>
      <c r="G107" s="126"/>
      <c r="H107" s="126"/>
      <c r="I107" s="126"/>
    </row>
    <row r="109" spans="1:9" ht="15.75">
      <c r="A109" s="15" t="s">
        <v>13</v>
      </c>
      <c r="B109" s="15"/>
      <c r="C109" s="15"/>
      <c r="D109" s="15"/>
      <c r="E109" s="83"/>
      <c r="F109" s="83"/>
      <c r="G109" s="95"/>
      <c r="H109" s="95"/>
      <c r="I109" s="15"/>
    </row>
    <row r="111" spans="1:9" ht="15.75" customHeight="1">
      <c r="A111" s="111" t="s">
        <v>216</v>
      </c>
      <c r="B111" s="111"/>
      <c r="C111" s="111"/>
      <c r="D111" s="4" t="s">
        <v>8</v>
      </c>
      <c r="E111" s="4"/>
      <c r="F111" s="3"/>
      <c r="G111" s="3"/>
      <c r="H111" s="117" t="s">
        <v>218</v>
      </c>
      <c r="I111" s="117"/>
    </row>
    <row r="112" spans="1:9" ht="15.75">
      <c r="A112" s="4"/>
      <c r="C112" s="116" t="s">
        <v>5</v>
      </c>
      <c r="D112" s="116"/>
      <c r="E112" s="116"/>
      <c r="F112" s="3"/>
      <c r="G112" s="3"/>
      <c r="H112" s="116" t="s">
        <v>6</v>
      </c>
      <c r="I112" s="116"/>
    </row>
    <row r="113" spans="1:9" ht="15.75">
      <c r="A113" s="121" t="s">
        <v>7</v>
      </c>
      <c r="B113" s="121"/>
      <c r="C113" s="122" t="s">
        <v>8</v>
      </c>
      <c r="D113" s="122"/>
      <c r="E113" s="122"/>
      <c r="F113" s="12"/>
      <c r="G113" s="12"/>
      <c r="H113" s="115" t="s">
        <v>219</v>
      </c>
      <c r="I113" s="115"/>
    </row>
    <row r="114" spans="1:9" ht="15.75">
      <c r="A114" s="4"/>
      <c r="B114" s="62"/>
      <c r="C114" s="116" t="s">
        <v>5</v>
      </c>
      <c r="D114" s="116"/>
      <c r="E114" s="116"/>
      <c r="F114" s="3"/>
      <c r="G114" s="3"/>
      <c r="H114" s="116" t="s">
        <v>6</v>
      </c>
      <c r="I114" s="116"/>
    </row>
  </sheetData>
  <sheetProtection/>
  <mergeCells count="190">
    <mergeCell ref="D88:E88"/>
    <mergeCell ref="D89:E89"/>
    <mergeCell ref="D86:E86"/>
    <mergeCell ref="D87:E87"/>
    <mergeCell ref="D84:E84"/>
    <mergeCell ref="D85:E85"/>
    <mergeCell ref="D82:E82"/>
    <mergeCell ref="D83:E83"/>
    <mergeCell ref="D80:E80"/>
    <mergeCell ref="D81:E81"/>
    <mergeCell ref="I70:I71"/>
    <mergeCell ref="E71:F71"/>
    <mergeCell ref="G71:H71"/>
    <mergeCell ref="D79:E79"/>
    <mergeCell ref="G26:H26"/>
    <mergeCell ref="G27:H27"/>
    <mergeCell ref="G29:H29"/>
    <mergeCell ref="I25:I26"/>
    <mergeCell ref="I27:I28"/>
    <mergeCell ref="C114:E114"/>
    <mergeCell ref="H114:I114"/>
    <mergeCell ref="H111:I111"/>
    <mergeCell ref="C112:E112"/>
    <mergeCell ref="H112:I112"/>
    <mergeCell ref="E26:F26"/>
    <mergeCell ref="E27:F27"/>
    <mergeCell ref="E29:F29"/>
    <mergeCell ref="A113:B113"/>
    <mergeCell ref="C113:E113"/>
    <mergeCell ref="H113:I113"/>
    <mergeCell ref="D103:E103"/>
    <mergeCell ref="D104:E104"/>
    <mergeCell ref="A106:I106"/>
    <mergeCell ref="A107:I107"/>
    <mergeCell ref="E109:F109"/>
    <mergeCell ref="G109:H109"/>
    <mergeCell ref="D78:E78"/>
    <mergeCell ref="D90:E90"/>
    <mergeCell ref="D99:E99"/>
    <mergeCell ref="D100:E100"/>
    <mergeCell ref="D101:E101"/>
    <mergeCell ref="D102:E102"/>
    <mergeCell ref="D93:E93"/>
    <mergeCell ref="D94:E94"/>
    <mergeCell ref="D96:E96"/>
    <mergeCell ref="D97:E97"/>
    <mergeCell ref="A75:I75"/>
    <mergeCell ref="D77:E77"/>
    <mergeCell ref="E68:F68"/>
    <mergeCell ref="G68:H68"/>
    <mergeCell ref="E69:F69"/>
    <mergeCell ref="G69:H69"/>
    <mergeCell ref="E70:F70"/>
    <mergeCell ref="G70:H70"/>
    <mergeCell ref="A65:I65"/>
    <mergeCell ref="A30:I30"/>
    <mergeCell ref="A67:A68"/>
    <mergeCell ref="B67:B68"/>
    <mergeCell ref="E67:H67"/>
    <mergeCell ref="I67:I68"/>
    <mergeCell ref="H50:I50"/>
    <mergeCell ref="C67:D67"/>
    <mergeCell ref="H59:I59"/>
    <mergeCell ref="A60:I60"/>
    <mergeCell ref="F34:G34"/>
    <mergeCell ref="F35:G35"/>
    <mergeCell ref="F49:G49"/>
    <mergeCell ref="D34:E34"/>
    <mergeCell ref="D35:E35"/>
    <mergeCell ref="D49:E49"/>
    <mergeCell ref="D46:E46"/>
    <mergeCell ref="D39:E39"/>
    <mergeCell ref="F37:G37"/>
    <mergeCell ref="F38:G38"/>
    <mergeCell ref="F50:G50"/>
    <mergeCell ref="G28:H28"/>
    <mergeCell ref="E28:F28"/>
    <mergeCell ref="F32:G32"/>
    <mergeCell ref="H32:I32"/>
    <mergeCell ref="F33:G33"/>
    <mergeCell ref="H49:I49"/>
    <mergeCell ref="D32:E32"/>
    <mergeCell ref="D33:E33"/>
    <mergeCell ref="H33:I33"/>
    <mergeCell ref="H52:I52"/>
    <mergeCell ref="F51:G51"/>
    <mergeCell ref="F52:G52"/>
    <mergeCell ref="D51:E51"/>
    <mergeCell ref="H51:I51"/>
    <mergeCell ref="C22:C23"/>
    <mergeCell ref="D22:D23"/>
    <mergeCell ref="D52:E52"/>
    <mergeCell ref="H34:I34"/>
    <mergeCell ref="H35:I35"/>
    <mergeCell ref="G25:H25"/>
    <mergeCell ref="A22:A23"/>
    <mergeCell ref="B22:B23"/>
    <mergeCell ref="D50:E50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G11:H11"/>
    <mergeCell ref="A13:F13"/>
    <mergeCell ref="G13:H13"/>
    <mergeCell ref="A14:F14"/>
    <mergeCell ref="G14:H14"/>
    <mergeCell ref="D16:H16"/>
    <mergeCell ref="D15:H15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D36:E36"/>
    <mergeCell ref="D37:E37"/>
    <mergeCell ref="D38:E38"/>
    <mergeCell ref="H36:I36"/>
    <mergeCell ref="H37:I37"/>
    <mergeCell ref="H38:I38"/>
    <mergeCell ref="F36:G36"/>
    <mergeCell ref="F46:G46"/>
    <mergeCell ref="F47:G47"/>
    <mergeCell ref="F48:G48"/>
    <mergeCell ref="H48:I48"/>
    <mergeCell ref="D40:E40"/>
    <mergeCell ref="D41:E41"/>
    <mergeCell ref="F40:G40"/>
    <mergeCell ref="F41:G41"/>
    <mergeCell ref="D47:E47"/>
    <mergeCell ref="D48:E48"/>
    <mergeCell ref="H40:I40"/>
    <mergeCell ref="H41:I41"/>
    <mergeCell ref="D42:E42"/>
    <mergeCell ref="D44:E44"/>
    <mergeCell ref="D45:E45"/>
    <mergeCell ref="F42:G42"/>
    <mergeCell ref="F44:G44"/>
    <mergeCell ref="F45:G45"/>
    <mergeCell ref="H42:I42"/>
    <mergeCell ref="H44:I44"/>
    <mergeCell ref="H45:I45"/>
    <mergeCell ref="D43:E43"/>
    <mergeCell ref="F43:G43"/>
    <mergeCell ref="H43:I43"/>
    <mergeCell ref="D53:E53"/>
    <mergeCell ref="D54:E54"/>
    <mergeCell ref="H53:I53"/>
    <mergeCell ref="H54:I54"/>
    <mergeCell ref="H46:I46"/>
    <mergeCell ref="H47:I47"/>
    <mergeCell ref="F58:G58"/>
    <mergeCell ref="D55:E55"/>
    <mergeCell ref="D56:E56"/>
    <mergeCell ref="D57:E57"/>
    <mergeCell ref="D58:E58"/>
    <mergeCell ref="D92:E92"/>
    <mergeCell ref="A61:I61"/>
    <mergeCell ref="F59:G59"/>
    <mergeCell ref="E63:F63"/>
    <mergeCell ref="G63:H63"/>
    <mergeCell ref="H57:I57"/>
    <mergeCell ref="H58:I58"/>
    <mergeCell ref="G73:H73"/>
    <mergeCell ref="D91:E91"/>
    <mergeCell ref="D59:E59"/>
    <mergeCell ref="F53:G53"/>
    <mergeCell ref="F54:G54"/>
    <mergeCell ref="F55:G55"/>
    <mergeCell ref="F56:G56"/>
    <mergeCell ref="F57:G57"/>
    <mergeCell ref="D98:E98"/>
    <mergeCell ref="D95:E95"/>
    <mergeCell ref="A111:C111"/>
    <mergeCell ref="H39:I39"/>
    <mergeCell ref="F39:G39"/>
    <mergeCell ref="E72:F72"/>
    <mergeCell ref="E73:F73"/>
    <mergeCell ref="G72:H72"/>
    <mergeCell ref="H55:I55"/>
    <mergeCell ref="H56:I5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24"/>
  <sheetViews>
    <sheetView view="pageBreakPreview" zoomScale="77" zoomScaleSheetLayoutView="77" zoomScalePageLayoutView="0" workbookViewId="0" topLeftCell="A1">
      <selection activeCell="J13" sqref="J13"/>
    </sheetView>
  </sheetViews>
  <sheetFormatPr defaultColWidth="9.140625" defaultRowHeight="15"/>
  <cols>
    <col min="1" max="1" width="10.7109375" style="0" customWidth="1"/>
    <col min="2" max="2" width="22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1" t="s">
        <v>102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0.5" customHeight="1"/>
    <row r="3" spans="1:13" ht="15.75">
      <c r="A3" s="71" t="s">
        <v>103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ht="15.75">
      <c r="N4" s="34" t="s">
        <v>15</v>
      </c>
    </row>
    <row r="5" spans="1:14" ht="15.75" customHeight="1">
      <c r="A5" s="83" t="s">
        <v>18</v>
      </c>
      <c r="B5" s="83" t="s">
        <v>3</v>
      </c>
      <c r="C5" s="83" t="s">
        <v>93</v>
      </c>
      <c r="D5" s="83"/>
      <c r="E5" s="83"/>
      <c r="F5" s="83"/>
      <c r="G5" s="83" t="s">
        <v>94</v>
      </c>
      <c r="H5" s="83"/>
      <c r="I5" s="83"/>
      <c r="J5" s="83"/>
      <c r="K5" s="83" t="s">
        <v>95</v>
      </c>
      <c r="L5" s="83"/>
      <c r="M5" s="83"/>
      <c r="N5" s="83"/>
    </row>
    <row r="6" spans="1:14" ht="54.75" customHeight="1">
      <c r="A6" s="83"/>
      <c r="B6" s="83"/>
      <c r="C6" s="15" t="s">
        <v>19</v>
      </c>
      <c r="D6" s="15" t="s">
        <v>20</v>
      </c>
      <c r="E6" s="15" t="s">
        <v>21</v>
      </c>
      <c r="F6" s="17" t="s">
        <v>28</v>
      </c>
      <c r="G6" s="15" t="s">
        <v>19</v>
      </c>
      <c r="H6" s="15" t="s">
        <v>20</v>
      </c>
      <c r="I6" s="15" t="s">
        <v>21</v>
      </c>
      <c r="J6" s="15" t="s">
        <v>27</v>
      </c>
      <c r="K6" s="15" t="s">
        <v>19</v>
      </c>
      <c r="L6" s="15" t="s">
        <v>20</v>
      </c>
      <c r="M6" s="15" t="s">
        <v>21</v>
      </c>
      <c r="N6" s="15" t="s">
        <v>30</v>
      </c>
    </row>
    <row r="7" spans="1:14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47.25">
      <c r="A8" s="15">
        <v>2717693</v>
      </c>
      <c r="B8" s="16" t="s">
        <v>22</v>
      </c>
      <c r="C8" s="48">
        <v>2144880.94</v>
      </c>
      <c r="D8" s="40" t="s">
        <v>23</v>
      </c>
      <c r="E8" s="40" t="s">
        <v>23</v>
      </c>
      <c r="F8" s="40">
        <f>C8</f>
        <v>2144880.94</v>
      </c>
      <c r="G8" s="40">
        <v>2486081</v>
      </c>
      <c r="H8" s="40" t="s">
        <v>23</v>
      </c>
      <c r="I8" s="40" t="s">
        <v>23</v>
      </c>
      <c r="J8" s="40">
        <f>G8</f>
        <v>2486081</v>
      </c>
      <c r="K8" s="40"/>
      <c r="L8" s="40" t="s">
        <v>23</v>
      </c>
      <c r="M8" s="40" t="s">
        <v>23</v>
      </c>
      <c r="N8" s="40">
        <f>K8</f>
        <v>0</v>
      </c>
    </row>
    <row r="9" spans="1:14" ht="78.75">
      <c r="A9" s="15"/>
      <c r="B9" s="16" t="s">
        <v>25</v>
      </c>
      <c r="C9" s="40" t="s">
        <v>23</v>
      </c>
      <c r="D9" s="40"/>
      <c r="E9" s="40"/>
      <c r="F9" s="40">
        <f>D9</f>
        <v>0</v>
      </c>
      <c r="G9" s="40" t="s">
        <v>23</v>
      </c>
      <c r="H9" s="40"/>
      <c r="I9" s="40"/>
      <c r="J9" s="40">
        <f>H9</f>
        <v>0</v>
      </c>
      <c r="K9" s="40" t="s">
        <v>23</v>
      </c>
      <c r="L9" s="40"/>
      <c r="M9" s="40"/>
      <c r="N9" s="40">
        <f>L9</f>
        <v>0</v>
      </c>
    </row>
    <row r="10" spans="1:14" ht="78.75">
      <c r="A10" s="15"/>
      <c r="B10" s="16" t="s">
        <v>26</v>
      </c>
      <c r="C10" s="40" t="s">
        <v>23</v>
      </c>
      <c r="D10" s="48">
        <f>594098.15</f>
        <v>594098.15</v>
      </c>
      <c r="E10" s="40">
        <f>D10</f>
        <v>594098.15</v>
      </c>
      <c r="F10" s="40">
        <f>D10</f>
        <v>594098.15</v>
      </c>
      <c r="G10" s="40" t="s">
        <v>23</v>
      </c>
      <c r="H10" s="40">
        <v>184115</v>
      </c>
      <c r="I10" s="40">
        <f>H10</f>
        <v>184115</v>
      </c>
      <c r="J10" s="40">
        <f>H10</f>
        <v>184115</v>
      </c>
      <c r="K10" s="40" t="s">
        <v>23</v>
      </c>
      <c r="L10" s="40"/>
      <c r="M10" s="40"/>
      <c r="N10" s="40">
        <f>L10</f>
        <v>0</v>
      </c>
    </row>
    <row r="11" spans="1:14" ht="31.5">
      <c r="A11" s="15"/>
      <c r="B11" s="16" t="s">
        <v>24</v>
      </c>
      <c r="C11" s="40" t="s">
        <v>23</v>
      </c>
      <c r="D11" s="40"/>
      <c r="E11" s="40"/>
      <c r="F11" s="40">
        <f>D11</f>
        <v>0</v>
      </c>
      <c r="G11" s="40" t="s">
        <v>23</v>
      </c>
      <c r="H11" s="40"/>
      <c r="I11" s="40"/>
      <c r="J11" s="40">
        <f>H11</f>
        <v>0</v>
      </c>
      <c r="K11" s="40" t="s">
        <v>23</v>
      </c>
      <c r="L11" s="40"/>
      <c r="M11" s="40"/>
      <c r="N11" s="40">
        <f>L11</f>
        <v>0</v>
      </c>
    </row>
    <row r="12" spans="1:14" ht="15.75">
      <c r="A12" s="15"/>
      <c r="B12" s="15" t="s">
        <v>13</v>
      </c>
      <c r="C12" s="40">
        <f>C8</f>
        <v>2144880.94</v>
      </c>
      <c r="D12" s="40">
        <f>D9+D10+D11</f>
        <v>594098.15</v>
      </c>
      <c r="E12" s="40">
        <f aca="true" t="shared" si="0" ref="E12:M12">E9+E10+E11</f>
        <v>594098.15</v>
      </c>
      <c r="F12" s="40">
        <f>F9+F10+F11+F8</f>
        <v>2738979.09</v>
      </c>
      <c r="G12" s="40">
        <f>G8</f>
        <v>2486081</v>
      </c>
      <c r="H12" s="40">
        <f t="shared" si="0"/>
        <v>184115</v>
      </c>
      <c r="I12" s="40">
        <f t="shared" si="0"/>
        <v>184115</v>
      </c>
      <c r="J12" s="40">
        <f>J9+J10+J11+J8</f>
        <v>2670196</v>
      </c>
      <c r="K12" s="40">
        <f>K8</f>
        <v>0</v>
      </c>
      <c r="L12" s="40">
        <f t="shared" si="0"/>
        <v>0</v>
      </c>
      <c r="M12" s="40">
        <f t="shared" si="0"/>
        <v>0</v>
      </c>
      <c r="N12" s="40">
        <f>N9+N10+N11+N8</f>
        <v>0</v>
      </c>
    </row>
    <row r="14" spans="1:13" ht="15.75">
      <c r="A14" s="71" t="s">
        <v>104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ht="15.75">
      <c r="N15" s="34" t="s">
        <v>15</v>
      </c>
    </row>
    <row r="16" spans="1:14" ht="15" customHeight="1">
      <c r="A16" s="83" t="s">
        <v>18</v>
      </c>
      <c r="B16" s="83" t="s">
        <v>3</v>
      </c>
      <c r="C16" s="91" t="s">
        <v>14</v>
      </c>
      <c r="D16" s="91"/>
      <c r="E16" s="91"/>
      <c r="F16" s="91"/>
      <c r="G16" s="91"/>
      <c r="H16" s="91"/>
      <c r="I16" s="85" t="s">
        <v>96</v>
      </c>
      <c r="J16" s="86"/>
      <c r="K16" s="86"/>
      <c r="L16" s="86"/>
      <c r="M16" s="86"/>
      <c r="N16" s="87"/>
    </row>
    <row r="17" spans="1:14" ht="15" customHeight="1">
      <c r="A17" s="83"/>
      <c r="B17" s="83"/>
      <c r="C17" s="84" t="s">
        <v>19</v>
      </c>
      <c r="D17" s="84"/>
      <c r="E17" s="84" t="s">
        <v>20</v>
      </c>
      <c r="F17" s="84"/>
      <c r="G17" s="84" t="s">
        <v>21</v>
      </c>
      <c r="H17" s="84" t="s">
        <v>28</v>
      </c>
      <c r="I17" s="84" t="s">
        <v>19</v>
      </c>
      <c r="J17" s="84"/>
      <c r="K17" s="84" t="s">
        <v>20</v>
      </c>
      <c r="L17" s="84"/>
      <c r="M17" s="84" t="s">
        <v>21</v>
      </c>
      <c r="N17" s="84" t="s">
        <v>29</v>
      </c>
    </row>
    <row r="18" spans="1:14" ht="31.5" customHeight="1">
      <c r="A18" s="83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5.75">
      <c r="A19" s="15">
        <v>1</v>
      </c>
      <c r="B19" s="15">
        <v>2</v>
      </c>
      <c r="C19" s="91">
        <v>3</v>
      </c>
      <c r="D19" s="91"/>
      <c r="E19" s="91">
        <v>4</v>
      </c>
      <c r="F19" s="91"/>
      <c r="G19" s="20">
        <v>5</v>
      </c>
      <c r="H19" s="20">
        <v>6</v>
      </c>
      <c r="I19" s="91">
        <v>7</v>
      </c>
      <c r="J19" s="91"/>
      <c r="K19" s="91">
        <v>8</v>
      </c>
      <c r="L19" s="91"/>
      <c r="M19" s="20">
        <v>9</v>
      </c>
      <c r="N19" s="20">
        <v>10</v>
      </c>
    </row>
    <row r="20" spans="1:14" ht="47.25">
      <c r="A20" s="15">
        <v>2717693</v>
      </c>
      <c r="B20" s="16" t="s">
        <v>22</v>
      </c>
      <c r="C20" s="90"/>
      <c r="D20" s="90"/>
      <c r="E20" s="82" t="s">
        <v>23</v>
      </c>
      <c r="F20" s="82"/>
      <c r="G20" s="21" t="s">
        <v>23</v>
      </c>
      <c r="H20" s="50">
        <f>C20</f>
        <v>0</v>
      </c>
      <c r="I20" s="82"/>
      <c r="J20" s="82"/>
      <c r="K20" s="82" t="s">
        <v>23</v>
      </c>
      <c r="L20" s="82"/>
      <c r="M20" s="21" t="s">
        <v>23</v>
      </c>
      <c r="N20" s="21">
        <f>I20</f>
        <v>0</v>
      </c>
    </row>
    <row r="21" spans="1:14" ht="78.75">
      <c r="A21" s="15"/>
      <c r="B21" s="16" t="s">
        <v>25</v>
      </c>
      <c r="C21" s="82">
        <v>0</v>
      </c>
      <c r="D21" s="82"/>
      <c r="E21" s="82"/>
      <c r="F21" s="82"/>
      <c r="G21" s="21"/>
      <c r="H21" s="50">
        <f>E21</f>
        <v>0</v>
      </c>
      <c r="I21" s="82" t="s">
        <v>23</v>
      </c>
      <c r="J21" s="82"/>
      <c r="K21" s="82"/>
      <c r="L21" s="82"/>
      <c r="M21" s="21"/>
      <c r="N21" s="21">
        <f>K21</f>
        <v>0</v>
      </c>
    </row>
    <row r="22" spans="1:14" ht="63">
      <c r="A22" s="15"/>
      <c r="B22" s="16" t="s">
        <v>26</v>
      </c>
      <c r="C22" s="82">
        <v>0</v>
      </c>
      <c r="D22" s="82"/>
      <c r="E22" s="82"/>
      <c r="F22" s="82"/>
      <c r="G22" s="21"/>
      <c r="H22" s="50">
        <f>E22</f>
        <v>0</v>
      </c>
      <c r="I22" s="82" t="s">
        <v>23</v>
      </c>
      <c r="J22" s="82"/>
      <c r="K22" s="82"/>
      <c r="L22" s="82"/>
      <c r="M22" s="21"/>
      <c r="N22" s="21">
        <f>K22</f>
        <v>0</v>
      </c>
    </row>
    <row r="23" spans="1:14" ht="31.5">
      <c r="A23" s="15"/>
      <c r="B23" s="16" t="s">
        <v>24</v>
      </c>
      <c r="C23" s="82" t="s">
        <v>23</v>
      </c>
      <c r="D23" s="82"/>
      <c r="E23" s="82"/>
      <c r="F23" s="82"/>
      <c r="G23" s="21"/>
      <c r="H23" s="50">
        <f>E23</f>
        <v>0</v>
      </c>
      <c r="I23" s="82" t="s">
        <v>23</v>
      </c>
      <c r="J23" s="82"/>
      <c r="K23" s="82"/>
      <c r="L23" s="82"/>
      <c r="M23" s="21"/>
      <c r="N23" s="21">
        <f>K23</f>
        <v>0</v>
      </c>
    </row>
    <row r="24" spans="1:14" ht="15.75">
      <c r="A24" s="15"/>
      <c r="B24" s="15" t="s">
        <v>13</v>
      </c>
      <c r="C24" s="88">
        <f>C20</f>
        <v>0</v>
      </c>
      <c r="D24" s="88"/>
      <c r="E24" s="89">
        <f>E21+E22+E23</f>
        <v>0</v>
      </c>
      <c r="F24" s="89"/>
      <c r="G24" s="51">
        <f>G21+G22+G23</f>
        <v>0</v>
      </c>
      <c r="H24" s="51">
        <f>H21+H22+H23+H20</f>
        <v>0</v>
      </c>
      <c r="I24" s="88">
        <f>I20</f>
        <v>0</v>
      </c>
      <c r="J24" s="88"/>
      <c r="K24" s="81">
        <f>K21+K22+K23</f>
        <v>0</v>
      </c>
      <c r="L24" s="81"/>
      <c r="M24" s="18">
        <f>M21+M22+M23</f>
        <v>0</v>
      </c>
      <c r="N24" s="18">
        <f>N20+N21+N22+N23</f>
        <v>0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43"/>
  <sheetViews>
    <sheetView view="pageBreakPreview" zoomScaleSheetLayoutView="100" zoomScalePageLayoutView="0" workbookViewId="0" topLeftCell="A1">
      <selection activeCell="C10" sqref="C10:D1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0.5" customHeight="1"/>
    <row r="3" spans="1:13" ht="15.75">
      <c r="A3" s="71" t="s">
        <v>105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ht="15.75">
      <c r="N4" s="34" t="s">
        <v>15</v>
      </c>
    </row>
    <row r="5" spans="1:14" ht="15.75" customHeight="1">
      <c r="A5" s="83" t="s">
        <v>32</v>
      </c>
      <c r="B5" s="83" t="s">
        <v>3</v>
      </c>
      <c r="C5" s="83" t="s">
        <v>93</v>
      </c>
      <c r="D5" s="83"/>
      <c r="E5" s="83"/>
      <c r="F5" s="83"/>
      <c r="G5" s="83" t="s">
        <v>94</v>
      </c>
      <c r="H5" s="83"/>
      <c r="I5" s="83"/>
      <c r="J5" s="83"/>
      <c r="K5" s="83" t="s">
        <v>95</v>
      </c>
      <c r="L5" s="83"/>
      <c r="M5" s="83"/>
      <c r="N5" s="83"/>
    </row>
    <row r="6" spans="1:14" ht="69.75" customHeight="1">
      <c r="A6" s="83"/>
      <c r="B6" s="83"/>
      <c r="C6" s="15" t="s">
        <v>19</v>
      </c>
      <c r="D6" s="15" t="s">
        <v>20</v>
      </c>
      <c r="E6" s="15" t="s">
        <v>21</v>
      </c>
      <c r="F6" s="17" t="s">
        <v>28</v>
      </c>
      <c r="G6" s="15" t="s">
        <v>19</v>
      </c>
      <c r="H6" s="15" t="s">
        <v>20</v>
      </c>
      <c r="I6" s="15" t="s">
        <v>21</v>
      </c>
      <c r="J6" s="15" t="s">
        <v>27</v>
      </c>
      <c r="K6" s="15" t="s">
        <v>19</v>
      </c>
      <c r="L6" s="15" t="s">
        <v>20</v>
      </c>
      <c r="M6" s="15" t="s">
        <v>21</v>
      </c>
      <c r="N6" s="15" t="s">
        <v>30</v>
      </c>
    </row>
    <row r="7" spans="1:14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110.25">
      <c r="A8" s="40">
        <v>2282</v>
      </c>
      <c r="B8" s="41" t="s">
        <v>158</v>
      </c>
      <c r="C8" s="40">
        <f>'Форма 2020-2 П.5'!C8</f>
        <v>2144880.94</v>
      </c>
      <c r="D8" s="40"/>
      <c r="E8" s="40"/>
      <c r="F8" s="40">
        <f>C8+D8</f>
        <v>2144880.94</v>
      </c>
      <c r="G8" s="40">
        <f>'Форма 2020-2 П.5'!G8</f>
        <v>2486081</v>
      </c>
      <c r="H8" s="40"/>
      <c r="I8" s="40"/>
      <c r="J8" s="40">
        <f>G8+H8</f>
        <v>2486081</v>
      </c>
      <c r="K8" s="40">
        <f>'Форма 2020-2 П.5'!K8</f>
        <v>0</v>
      </c>
      <c r="L8" s="40"/>
      <c r="M8" s="40"/>
      <c r="N8" s="40">
        <f>K8+L8</f>
        <v>0</v>
      </c>
    </row>
    <row r="9" spans="1:14" ht="78.75">
      <c r="A9" s="40">
        <v>3210</v>
      </c>
      <c r="B9" s="41" t="s">
        <v>159</v>
      </c>
      <c r="C9" s="40"/>
      <c r="D9" s="40">
        <f>'Форма 2020-2 П.5'!D10</f>
        <v>594098.15</v>
      </c>
      <c r="E9" s="40">
        <f>D9</f>
        <v>594098.15</v>
      </c>
      <c r="F9" s="40">
        <f>C9+D9</f>
        <v>594098.15</v>
      </c>
      <c r="G9" s="40"/>
      <c r="H9" s="40">
        <f>'Форма 2020-2 П.5'!H10</f>
        <v>184115</v>
      </c>
      <c r="I9" s="40">
        <f>H9</f>
        <v>184115</v>
      </c>
      <c r="J9" s="40">
        <f>G9+H9</f>
        <v>184115</v>
      </c>
      <c r="K9" s="40">
        <v>0</v>
      </c>
      <c r="L9" s="40">
        <f>'Форма 2020-2 П.5'!L10</f>
        <v>0</v>
      </c>
      <c r="M9" s="40"/>
      <c r="N9" s="40">
        <f>K9+L9</f>
        <v>0</v>
      </c>
    </row>
    <row r="10" spans="1:14" ht="15.75">
      <c r="A10" s="40"/>
      <c r="B10" s="40" t="s">
        <v>13</v>
      </c>
      <c r="C10" s="40">
        <f>C8+C9</f>
        <v>2144880.94</v>
      </c>
      <c r="D10" s="40">
        <f aca="true" t="shared" si="0" ref="D10:N10">D8+D9</f>
        <v>594098.15</v>
      </c>
      <c r="E10" s="40">
        <f t="shared" si="0"/>
        <v>594098.15</v>
      </c>
      <c r="F10" s="40">
        <f t="shared" si="0"/>
        <v>2738979.09</v>
      </c>
      <c r="G10" s="40">
        <f t="shared" si="0"/>
        <v>2486081</v>
      </c>
      <c r="H10" s="40">
        <f t="shared" si="0"/>
        <v>184115</v>
      </c>
      <c r="I10" s="40">
        <f t="shared" si="0"/>
        <v>184115</v>
      </c>
      <c r="J10" s="40">
        <f t="shared" si="0"/>
        <v>2670196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40">
        <f t="shared" si="0"/>
        <v>0</v>
      </c>
    </row>
    <row r="12" spans="1:13" ht="15.75">
      <c r="A12" s="71" t="s">
        <v>106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4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4" t="s">
        <v>15</v>
      </c>
    </row>
    <row r="14" spans="1:14" ht="15.75">
      <c r="A14" s="83" t="s">
        <v>33</v>
      </c>
      <c r="B14" s="83" t="s">
        <v>3</v>
      </c>
      <c r="C14" s="83" t="s">
        <v>93</v>
      </c>
      <c r="D14" s="83"/>
      <c r="E14" s="83"/>
      <c r="F14" s="83"/>
      <c r="G14" s="83" t="s">
        <v>94</v>
      </c>
      <c r="H14" s="83"/>
      <c r="I14" s="83"/>
      <c r="J14" s="83"/>
      <c r="K14" s="83" t="s">
        <v>95</v>
      </c>
      <c r="L14" s="83"/>
      <c r="M14" s="83"/>
      <c r="N14" s="83"/>
    </row>
    <row r="15" spans="1:14" ht="69.75" customHeight="1">
      <c r="A15" s="83"/>
      <c r="B15" s="83"/>
      <c r="C15" s="15" t="s">
        <v>19</v>
      </c>
      <c r="D15" s="15" t="s">
        <v>20</v>
      </c>
      <c r="E15" s="15" t="s">
        <v>21</v>
      </c>
      <c r="F15" s="17" t="s">
        <v>28</v>
      </c>
      <c r="G15" s="15" t="s">
        <v>19</v>
      </c>
      <c r="H15" s="15" t="s">
        <v>20</v>
      </c>
      <c r="I15" s="15" t="s">
        <v>21</v>
      </c>
      <c r="J15" s="15" t="s">
        <v>27</v>
      </c>
      <c r="K15" s="15" t="s">
        <v>19</v>
      </c>
      <c r="L15" s="15" t="s">
        <v>20</v>
      </c>
      <c r="M15" s="15" t="s">
        <v>21</v>
      </c>
      <c r="N15" s="15" t="s">
        <v>30</v>
      </c>
    </row>
    <row r="16" spans="1:14" ht="1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</row>
    <row r="17" spans="1:14" ht="15.75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.75">
      <c r="A18" s="15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.75">
      <c r="A19" s="15"/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.75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.75">
      <c r="A21" s="15"/>
      <c r="B21" s="15" t="s"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.75" customHeight="1">
      <c r="A23" s="71" t="s">
        <v>107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8"/>
    </row>
    <row r="24" ht="15.75">
      <c r="N24" s="34" t="s">
        <v>15</v>
      </c>
    </row>
    <row r="25" spans="1:14" ht="15.75">
      <c r="A25" s="83" t="s">
        <v>32</v>
      </c>
      <c r="B25" s="83" t="s">
        <v>3</v>
      </c>
      <c r="C25" s="91" t="s">
        <v>14</v>
      </c>
      <c r="D25" s="91"/>
      <c r="E25" s="91"/>
      <c r="F25" s="91"/>
      <c r="G25" s="91"/>
      <c r="H25" s="91"/>
      <c r="I25" s="85" t="s">
        <v>96</v>
      </c>
      <c r="J25" s="86"/>
      <c r="K25" s="86"/>
      <c r="L25" s="86"/>
      <c r="M25" s="86"/>
      <c r="N25" s="87"/>
    </row>
    <row r="26" spans="1:14" ht="15">
      <c r="A26" s="83"/>
      <c r="B26" s="83"/>
      <c r="C26" s="84" t="s">
        <v>19</v>
      </c>
      <c r="D26" s="84"/>
      <c r="E26" s="84" t="s">
        <v>20</v>
      </c>
      <c r="F26" s="84"/>
      <c r="G26" s="84" t="s">
        <v>21</v>
      </c>
      <c r="H26" s="84" t="s">
        <v>28</v>
      </c>
      <c r="I26" s="84" t="s">
        <v>19</v>
      </c>
      <c r="J26" s="84"/>
      <c r="K26" s="84" t="s">
        <v>20</v>
      </c>
      <c r="L26" s="84"/>
      <c r="M26" s="84" t="s">
        <v>21</v>
      </c>
      <c r="N26" s="84" t="s">
        <v>29</v>
      </c>
    </row>
    <row r="27" spans="1:14" ht="55.5" customHeight="1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ht="15.75">
      <c r="A28" s="15">
        <v>1</v>
      </c>
      <c r="B28" s="15">
        <v>2</v>
      </c>
      <c r="C28" s="91">
        <v>3</v>
      </c>
      <c r="D28" s="91"/>
      <c r="E28" s="91">
        <v>4</v>
      </c>
      <c r="F28" s="91"/>
      <c r="G28" s="20">
        <v>5</v>
      </c>
      <c r="H28" s="20">
        <v>6</v>
      </c>
      <c r="I28" s="91">
        <v>7</v>
      </c>
      <c r="J28" s="91"/>
      <c r="K28" s="91">
        <v>8</v>
      </c>
      <c r="L28" s="91"/>
      <c r="M28" s="20">
        <v>9</v>
      </c>
      <c r="N28" s="20">
        <v>10</v>
      </c>
    </row>
    <row r="29" spans="1:14" ht="110.25">
      <c r="A29" s="48">
        <v>2282</v>
      </c>
      <c r="B29" s="41" t="s">
        <v>158</v>
      </c>
      <c r="C29" s="92">
        <f>'Форма 2020-2 П.5'!C20:D20</f>
        <v>0</v>
      </c>
      <c r="D29" s="82"/>
      <c r="E29" s="82"/>
      <c r="F29" s="82"/>
      <c r="G29" s="21"/>
      <c r="H29" s="50">
        <f>C29+E29</f>
        <v>0</v>
      </c>
      <c r="I29" s="82"/>
      <c r="J29" s="82"/>
      <c r="K29" s="82"/>
      <c r="L29" s="82"/>
      <c r="M29" s="21"/>
      <c r="N29" s="21"/>
    </row>
    <row r="30" spans="1:14" ht="78.75">
      <c r="A30" s="48">
        <v>3210</v>
      </c>
      <c r="B30" s="41" t="s">
        <v>159</v>
      </c>
      <c r="C30" s="82"/>
      <c r="D30" s="82"/>
      <c r="E30" s="82"/>
      <c r="F30" s="82"/>
      <c r="G30" s="21"/>
      <c r="H30" s="50">
        <f>C30+E30</f>
        <v>0</v>
      </c>
      <c r="I30" s="82"/>
      <c r="J30" s="82"/>
      <c r="K30" s="82"/>
      <c r="L30" s="82"/>
      <c r="M30" s="21"/>
      <c r="N30" s="21"/>
    </row>
    <row r="31" spans="1:14" ht="15.75">
      <c r="A31" s="15"/>
      <c r="B31" s="15" t="s">
        <v>13</v>
      </c>
      <c r="C31" s="88">
        <f>C29</f>
        <v>0</v>
      </c>
      <c r="D31" s="81"/>
      <c r="E31" s="81"/>
      <c r="F31" s="81"/>
      <c r="G31" s="18"/>
      <c r="H31" s="52">
        <f>C31+E31</f>
        <v>0</v>
      </c>
      <c r="I31" s="81"/>
      <c r="J31" s="81"/>
      <c r="K31" s="81"/>
      <c r="L31" s="81"/>
      <c r="M31" s="18"/>
      <c r="N31" s="18"/>
    </row>
    <row r="33" spans="1:14" ht="15.75" customHeight="1">
      <c r="A33" s="71" t="s">
        <v>108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8"/>
    </row>
    <row r="34" ht="15.75">
      <c r="N34" s="34" t="s">
        <v>15</v>
      </c>
    </row>
    <row r="35" spans="1:14" ht="15.75">
      <c r="A35" s="83" t="s">
        <v>33</v>
      </c>
      <c r="B35" s="83" t="s">
        <v>3</v>
      </c>
      <c r="C35" s="91" t="s">
        <v>14</v>
      </c>
      <c r="D35" s="91"/>
      <c r="E35" s="91"/>
      <c r="F35" s="91"/>
      <c r="G35" s="91"/>
      <c r="H35" s="91"/>
      <c r="I35" s="85" t="s">
        <v>96</v>
      </c>
      <c r="J35" s="86"/>
      <c r="K35" s="86"/>
      <c r="L35" s="86"/>
      <c r="M35" s="86"/>
      <c r="N35" s="87"/>
    </row>
    <row r="36" spans="1:14" ht="15">
      <c r="A36" s="83"/>
      <c r="B36" s="83"/>
      <c r="C36" s="84" t="s">
        <v>19</v>
      </c>
      <c r="D36" s="84"/>
      <c r="E36" s="84" t="s">
        <v>20</v>
      </c>
      <c r="F36" s="84"/>
      <c r="G36" s="84" t="s">
        <v>21</v>
      </c>
      <c r="H36" s="84" t="s">
        <v>28</v>
      </c>
      <c r="I36" s="84" t="s">
        <v>19</v>
      </c>
      <c r="J36" s="84"/>
      <c r="K36" s="84" t="s">
        <v>20</v>
      </c>
      <c r="L36" s="84"/>
      <c r="M36" s="84" t="s">
        <v>21</v>
      </c>
      <c r="N36" s="84" t="s">
        <v>29</v>
      </c>
    </row>
    <row r="37" spans="1:14" ht="55.5" customHeight="1">
      <c r="A37" s="83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5.75">
      <c r="A38" s="15">
        <v>1</v>
      </c>
      <c r="B38" s="15">
        <v>2</v>
      </c>
      <c r="C38" s="91">
        <v>3</v>
      </c>
      <c r="D38" s="91"/>
      <c r="E38" s="91">
        <v>4</v>
      </c>
      <c r="F38" s="91"/>
      <c r="G38" s="20">
        <v>5</v>
      </c>
      <c r="H38" s="20">
        <v>6</v>
      </c>
      <c r="I38" s="91">
        <v>7</v>
      </c>
      <c r="J38" s="91"/>
      <c r="K38" s="91">
        <v>8</v>
      </c>
      <c r="L38" s="91"/>
      <c r="M38" s="20">
        <v>9</v>
      </c>
      <c r="N38" s="20">
        <v>10</v>
      </c>
    </row>
    <row r="39" spans="1:14" ht="15.75">
      <c r="A39" s="15"/>
      <c r="B39" s="16"/>
      <c r="C39" s="82"/>
      <c r="D39" s="82"/>
      <c r="E39" s="82"/>
      <c r="F39" s="82"/>
      <c r="G39" s="21"/>
      <c r="H39" s="21"/>
      <c r="I39" s="82"/>
      <c r="J39" s="82"/>
      <c r="K39" s="82"/>
      <c r="L39" s="82"/>
      <c r="M39" s="21"/>
      <c r="N39" s="21"/>
    </row>
    <row r="40" spans="1:14" ht="15.75">
      <c r="A40" s="15"/>
      <c r="B40" s="16"/>
      <c r="C40" s="82"/>
      <c r="D40" s="82"/>
      <c r="E40" s="82"/>
      <c r="F40" s="82"/>
      <c r="G40" s="21"/>
      <c r="H40" s="21"/>
      <c r="I40" s="82"/>
      <c r="J40" s="82"/>
      <c r="K40" s="82"/>
      <c r="L40" s="82"/>
      <c r="M40" s="21"/>
      <c r="N40" s="21"/>
    </row>
    <row r="41" spans="1:14" ht="15.75">
      <c r="A41" s="15"/>
      <c r="B41" s="16"/>
      <c r="C41" s="82"/>
      <c r="D41" s="82"/>
      <c r="E41" s="82"/>
      <c r="F41" s="82"/>
      <c r="G41" s="21"/>
      <c r="H41" s="21"/>
      <c r="I41" s="82"/>
      <c r="J41" s="82"/>
      <c r="K41" s="82"/>
      <c r="L41" s="82"/>
      <c r="M41" s="21"/>
      <c r="N41" s="21"/>
    </row>
    <row r="42" spans="1:14" ht="15.75">
      <c r="A42" s="15"/>
      <c r="B42" s="16"/>
      <c r="C42" s="82"/>
      <c r="D42" s="82"/>
      <c r="E42" s="82"/>
      <c r="F42" s="82"/>
      <c r="G42" s="21"/>
      <c r="H42" s="21"/>
      <c r="I42" s="82"/>
      <c r="J42" s="82"/>
      <c r="K42" s="82"/>
      <c r="L42" s="82"/>
      <c r="M42" s="21"/>
      <c r="N42" s="21"/>
    </row>
    <row r="43" spans="1:14" ht="15.75">
      <c r="A43" s="15"/>
      <c r="B43" s="15" t="s">
        <v>13</v>
      </c>
      <c r="C43" s="81"/>
      <c r="D43" s="81"/>
      <c r="E43" s="81"/>
      <c r="F43" s="81"/>
      <c r="G43" s="18"/>
      <c r="H43" s="18"/>
      <c r="I43" s="81"/>
      <c r="J43" s="81"/>
      <c r="K43" s="81"/>
      <c r="L43" s="81"/>
      <c r="M43" s="18"/>
      <c r="N43" s="18"/>
    </row>
  </sheetData>
  <sheetProtection/>
  <mergeCells count="80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K26:L27"/>
    <mergeCell ref="M26:M27"/>
    <mergeCell ref="N26:N27"/>
    <mergeCell ref="A14:A15"/>
    <mergeCell ref="B14:B15"/>
    <mergeCell ref="C14:F14"/>
    <mergeCell ref="G14:J14"/>
    <mergeCell ref="K14:N14"/>
    <mergeCell ref="C30:D30"/>
    <mergeCell ref="E30:F30"/>
    <mergeCell ref="I30:J30"/>
    <mergeCell ref="K30:L30"/>
    <mergeCell ref="A23:M23"/>
    <mergeCell ref="C29:D29"/>
    <mergeCell ref="E29:F29"/>
    <mergeCell ref="I29:J29"/>
    <mergeCell ref="C28:D28"/>
    <mergeCell ref="E28:F28"/>
    <mergeCell ref="M36:M37"/>
    <mergeCell ref="N36:N37"/>
    <mergeCell ref="I28:J28"/>
    <mergeCell ref="K28:L28"/>
    <mergeCell ref="K29:L29"/>
    <mergeCell ref="E31:F31"/>
    <mergeCell ref="I31:J31"/>
    <mergeCell ref="K31:L31"/>
    <mergeCell ref="C36:D37"/>
    <mergeCell ref="E36:F37"/>
    <mergeCell ref="G36:G37"/>
    <mergeCell ref="H36:H37"/>
    <mergeCell ref="I36:J37"/>
    <mergeCell ref="K36:L37"/>
    <mergeCell ref="C31:D31"/>
    <mergeCell ref="C38:D38"/>
    <mergeCell ref="E38:F38"/>
    <mergeCell ref="I38:J38"/>
    <mergeCell ref="K38:L38"/>
    <mergeCell ref="A33:M33"/>
    <mergeCell ref="A35:A37"/>
    <mergeCell ref="B35:B37"/>
    <mergeCell ref="C35:H35"/>
    <mergeCell ref="I35:N35"/>
    <mergeCell ref="I42:J42"/>
    <mergeCell ref="K42:L42"/>
    <mergeCell ref="C39:D39"/>
    <mergeCell ref="E39:F39"/>
    <mergeCell ref="I39:J39"/>
    <mergeCell ref="K39:L39"/>
    <mergeCell ref="C40:D40"/>
    <mergeCell ref="E40:F40"/>
    <mergeCell ref="I40:J40"/>
    <mergeCell ref="K40:L40"/>
    <mergeCell ref="C43:D43"/>
    <mergeCell ref="E43:F43"/>
    <mergeCell ref="I43:J43"/>
    <mergeCell ref="K43:L43"/>
    <mergeCell ref="C41:D41"/>
    <mergeCell ref="E41:F41"/>
    <mergeCell ref="I41:J41"/>
    <mergeCell ref="K41:L41"/>
    <mergeCell ref="C42:D42"/>
    <mergeCell ref="E42:F42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  <rowBreaks count="1" manualBreakCount="1">
    <brk id="2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1"/>
  <sheetViews>
    <sheetView view="pageBreakPreview" zoomScaleSheetLayoutView="100" zoomScalePageLayoutView="0" workbookViewId="0" topLeftCell="A10">
      <selection activeCell="C10" sqref="C10:D10"/>
    </sheetView>
  </sheetViews>
  <sheetFormatPr defaultColWidth="9.140625" defaultRowHeight="15"/>
  <cols>
    <col min="1" max="1" width="5.28125" style="0" customWidth="1"/>
    <col min="2" max="2" width="20.281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0.5" customHeight="1"/>
    <row r="3" spans="1:13" ht="15.7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ht="15.75">
      <c r="N4" s="34" t="s">
        <v>15</v>
      </c>
    </row>
    <row r="5" spans="1:14" ht="15.75" customHeight="1">
      <c r="A5" s="83" t="s">
        <v>35</v>
      </c>
      <c r="B5" s="83" t="s">
        <v>84</v>
      </c>
      <c r="C5" s="83" t="s">
        <v>93</v>
      </c>
      <c r="D5" s="83"/>
      <c r="E5" s="83"/>
      <c r="F5" s="83"/>
      <c r="G5" s="83" t="s">
        <v>94</v>
      </c>
      <c r="H5" s="83"/>
      <c r="I5" s="83"/>
      <c r="J5" s="83"/>
      <c r="K5" s="83" t="s">
        <v>95</v>
      </c>
      <c r="L5" s="83"/>
      <c r="M5" s="83"/>
      <c r="N5" s="83"/>
    </row>
    <row r="6" spans="1:14" ht="69.75" customHeight="1">
      <c r="A6" s="83"/>
      <c r="B6" s="83"/>
      <c r="C6" s="15" t="s">
        <v>19</v>
      </c>
      <c r="D6" s="15" t="s">
        <v>20</v>
      </c>
      <c r="E6" s="15" t="s">
        <v>21</v>
      </c>
      <c r="F6" s="17" t="s">
        <v>28</v>
      </c>
      <c r="G6" s="15" t="s">
        <v>19</v>
      </c>
      <c r="H6" s="15" t="s">
        <v>20</v>
      </c>
      <c r="I6" s="15" t="s">
        <v>21</v>
      </c>
      <c r="J6" s="15" t="s">
        <v>27</v>
      </c>
      <c r="K6" s="15" t="s">
        <v>19</v>
      </c>
      <c r="L6" s="15" t="s">
        <v>20</v>
      </c>
      <c r="M6" s="15" t="s">
        <v>21</v>
      </c>
      <c r="N6" s="15" t="s">
        <v>30</v>
      </c>
    </row>
    <row r="7" spans="1:14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141.75">
      <c r="A8" s="15">
        <v>1</v>
      </c>
      <c r="B8" s="53" t="s">
        <v>176</v>
      </c>
      <c r="C8" s="40">
        <v>849131</v>
      </c>
      <c r="D8" s="40">
        <v>195350</v>
      </c>
      <c r="E8" s="40">
        <f>D8</f>
        <v>195350</v>
      </c>
      <c r="F8" s="40">
        <f>C8+D8</f>
        <v>1044481</v>
      </c>
      <c r="G8" s="40">
        <v>655081</v>
      </c>
      <c r="H8" s="40">
        <v>153115</v>
      </c>
      <c r="I8" s="40">
        <f>H8</f>
        <v>153115</v>
      </c>
      <c r="J8" s="40">
        <f>G8+H8</f>
        <v>808196</v>
      </c>
      <c r="K8" s="40"/>
      <c r="L8" s="40"/>
      <c r="M8" s="40"/>
      <c r="N8" s="40">
        <f>K8+L8</f>
        <v>0</v>
      </c>
    </row>
    <row r="9" spans="1:14" ht="47.25">
      <c r="A9" s="45">
        <v>2</v>
      </c>
      <c r="B9" s="53" t="s">
        <v>177</v>
      </c>
      <c r="C9" s="48">
        <v>1295750</v>
      </c>
      <c r="D9" s="48">
        <v>398748</v>
      </c>
      <c r="E9" s="48">
        <f>D9</f>
        <v>398748</v>
      </c>
      <c r="F9" s="48">
        <f>C9+D9</f>
        <v>1694498</v>
      </c>
      <c r="G9" s="48">
        <v>1831000</v>
      </c>
      <c r="H9" s="48">
        <v>31000</v>
      </c>
      <c r="I9" s="48">
        <f>H9</f>
        <v>31000</v>
      </c>
      <c r="J9" s="48">
        <f>G9+H9</f>
        <v>1862000</v>
      </c>
      <c r="K9" s="48"/>
      <c r="L9" s="48"/>
      <c r="M9" s="48"/>
      <c r="N9" s="48">
        <f>K9+L9</f>
        <v>0</v>
      </c>
    </row>
    <row r="10" spans="1:14" ht="15.75">
      <c r="A10" s="15"/>
      <c r="B10" s="15" t="s">
        <v>13</v>
      </c>
      <c r="C10" s="40">
        <f>C8+C9</f>
        <v>2144881</v>
      </c>
      <c r="D10" s="40">
        <f>D8+D9</f>
        <v>594098</v>
      </c>
      <c r="E10" s="40">
        <f>E8+E9</f>
        <v>594098</v>
      </c>
      <c r="F10" s="40">
        <f aca="true" t="shared" si="0" ref="F10:N10">F8+F9</f>
        <v>2738979</v>
      </c>
      <c r="G10" s="40">
        <f t="shared" si="0"/>
        <v>2486081</v>
      </c>
      <c r="H10" s="48">
        <f t="shared" si="0"/>
        <v>184115</v>
      </c>
      <c r="I10" s="48">
        <f t="shared" si="0"/>
        <v>184115</v>
      </c>
      <c r="J10" s="48">
        <f t="shared" si="0"/>
        <v>2670196</v>
      </c>
      <c r="K10" s="48">
        <f t="shared" si="0"/>
        <v>0</v>
      </c>
      <c r="L10" s="48">
        <f t="shared" si="0"/>
        <v>0</v>
      </c>
      <c r="M10" s="48">
        <f t="shared" si="0"/>
        <v>0</v>
      </c>
      <c r="N10" s="48">
        <f t="shared" si="0"/>
        <v>0</v>
      </c>
    </row>
    <row r="12" spans="1:14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.75" customHeight="1">
      <c r="A13" s="71" t="s">
        <v>110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8"/>
    </row>
    <row r="14" ht="15.75">
      <c r="N14" s="34" t="s">
        <v>15</v>
      </c>
    </row>
    <row r="15" spans="1:14" ht="15.75">
      <c r="A15" s="83" t="s">
        <v>35</v>
      </c>
      <c r="B15" s="83" t="s">
        <v>84</v>
      </c>
      <c r="C15" s="91" t="s">
        <v>14</v>
      </c>
      <c r="D15" s="91"/>
      <c r="E15" s="91"/>
      <c r="F15" s="91"/>
      <c r="G15" s="91"/>
      <c r="H15" s="91"/>
      <c r="I15" s="85" t="s">
        <v>96</v>
      </c>
      <c r="J15" s="86"/>
      <c r="K15" s="86"/>
      <c r="L15" s="86"/>
      <c r="M15" s="86"/>
      <c r="N15" s="87"/>
    </row>
    <row r="16" spans="1:14" ht="15">
      <c r="A16" s="83"/>
      <c r="B16" s="83"/>
      <c r="C16" s="84" t="s">
        <v>19</v>
      </c>
      <c r="D16" s="84"/>
      <c r="E16" s="84" t="s">
        <v>20</v>
      </c>
      <c r="F16" s="84"/>
      <c r="G16" s="84" t="s">
        <v>21</v>
      </c>
      <c r="H16" s="84" t="s">
        <v>28</v>
      </c>
      <c r="I16" s="84" t="s">
        <v>19</v>
      </c>
      <c r="J16" s="84"/>
      <c r="K16" s="84" t="s">
        <v>20</v>
      </c>
      <c r="L16" s="84"/>
      <c r="M16" s="84" t="s">
        <v>21</v>
      </c>
      <c r="N16" s="84" t="s">
        <v>29</v>
      </c>
    </row>
    <row r="17" spans="1:14" ht="55.5" customHeight="1">
      <c r="A17" s="83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 ht="15.75">
      <c r="A18" s="15">
        <v>1</v>
      </c>
      <c r="B18" s="15">
        <v>2</v>
      </c>
      <c r="C18" s="91">
        <v>3</v>
      </c>
      <c r="D18" s="91"/>
      <c r="E18" s="91">
        <v>4</v>
      </c>
      <c r="F18" s="91"/>
      <c r="G18" s="20">
        <v>5</v>
      </c>
      <c r="H18" s="20">
        <v>6</v>
      </c>
      <c r="I18" s="91">
        <v>7</v>
      </c>
      <c r="J18" s="91"/>
      <c r="K18" s="91">
        <v>8</v>
      </c>
      <c r="L18" s="91"/>
      <c r="M18" s="20">
        <v>9</v>
      </c>
      <c r="N18" s="20">
        <v>10</v>
      </c>
    </row>
    <row r="19" spans="1:14" ht="141.75">
      <c r="A19" s="45">
        <v>1</v>
      </c>
      <c r="B19" s="53" t="s">
        <v>176</v>
      </c>
      <c r="C19" s="82"/>
      <c r="D19" s="82"/>
      <c r="E19" s="82"/>
      <c r="F19" s="82"/>
      <c r="G19" s="21"/>
      <c r="H19" s="21"/>
      <c r="I19" s="82"/>
      <c r="J19" s="82"/>
      <c r="K19" s="82"/>
      <c r="L19" s="82"/>
      <c r="M19" s="21"/>
      <c r="N19" s="21"/>
    </row>
    <row r="20" spans="1:14" ht="47.25">
      <c r="A20" s="45">
        <v>2</v>
      </c>
      <c r="B20" s="53" t="s">
        <v>177</v>
      </c>
      <c r="C20" s="92"/>
      <c r="D20" s="92"/>
      <c r="E20" s="92"/>
      <c r="F20" s="92"/>
      <c r="G20" s="50"/>
      <c r="H20" s="50">
        <f>C20</f>
        <v>0</v>
      </c>
      <c r="I20" s="82"/>
      <c r="J20" s="82"/>
      <c r="K20" s="82"/>
      <c r="L20" s="82"/>
      <c r="M20" s="21"/>
      <c r="N20" s="21"/>
    </row>
    <row r="21" spans="1:14" ht="15.75">
      <c r="A21" s="15"/>
      <c r="B21" s="15" t="s">
        <v>13</v>
      </c>
      <c r="C21" s="88">
        <f>C20</f>
        <v>0</v>
      </c>
      <c r="D21" s="88"/>
      <c r="E21" s="88"/>
      <c r="F21" s="88"/>
      <c r="G21" s="54"/>
      <c r="H21" s="54">
        <f>H20</f>
        <v>0</v>
      </c>
      <c r="I21" s="81"/>
      <c r="J21" s="81"/>
      <c r="K21" s="81"/>
      <c r="L21" s="81"/>
      <c r="M21" s="18"/>
      <c r="N21" s="18"/>
    </row>
  </sheetData>
  <sheetProtection/>
  <mergeCells count="37">
    <mergeCell ref="A1:I1"/>
    <mergeCell ref="J1:M1"/>
    <mergeCell ref="A3:M3"/>
    <mergeCell ref="A5:A6"/>
    <mergeCell ref="B5:B6"/>
    <mergeCell ref="C5:F5"/>
    <mergeCell ref="G5:J5"/>
    <mergeCell ref="K5:N5"/>
    <mergeCell ref="A13:M13"/>
    <mergeCell ref="A15:A17"/>
    <mergeCell ref="B15:B17"/>
    <mergeCell ref="C15:H15"/>
    <mergeCell ref="I15:N15"/>
    <mergeCell ref="C16:D17"/>
    <mergeCell ref="E16:F17"/>
    <mergeCell ref="G16:G17"/>
    <mergeCell ref="H16:H17"/>
    <mergeCell ref="I16:J17"/>
    <mergeCell ref="I20:J20"/>
    <mergeCell ref="K20:L20"/>
    <mergeCell ref="K16:L17"/>
    <mergeCell ref="M16:M17"/>
    <mergeCell ref="N16:N17"/>
    <mergeCell ref="C18:D18"/>
    <mergeCell ref="E18:F18"/>
    <mergeCell ref="I18:J18"/>
    <mergeCell ref="K18:L18"/>
    <mergeCell ref="C21:D21"/>
    <mergeCell ref="E21:F21"/>
    <mergeCell ref="I21:J21"/>
    <mergeCell ref="K21:L21"/>
    <mergeCell ref="C19:D19"/>
    <mergeCell ref="E19:F19"/>
    <mergeCell ref="I19:J19"/>
    <mergeCell ref="K19:L19"/>
    <mergeCell ref="C20:D20"/>
    <mergeCell ref="E20:F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60"/>
  <sheetViews>
    <sheetView view="pageBreakPreview" zoomScaleSheetLayoutView="100" zoomScalePageLayoutView="0" workbookViewId="0" topLeftCell="A16">
      <selection activeCell="D12" sqref="D12"/>
    </sheetView>
  </sheetViews>
  <sheetFormatPr defaultColWidth="9.140625" defaultRowHeight="15"/>
  <cols>
    <col min="1" max="1" width="5.28125" style="0" customWidth="1"/>
    <col min="2" max="2" width="26.7109375" style="0" customWidth="1"/>
    <col min="3" max="3" width="14.421875" style="0" customWidth="1"/>
    <col min="4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71" t="s">
        <v>111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0.5" customHeight="1"/>
    <row r="3" spans="1:12" ht="15.75">
      <c r="A3" s="71" t="s">
        <v>112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15.75">
      <c r="M4" s="34" t="s">
        <v>15</v>
      </c>
    </row>
    <row r="5" spans="1:13" ht="15.75" customHeight="1">
      <c r="A5" s="83" t="s">
        <v>35</v>
      </c>
      <c r="B5" s="83" t="s">
        <v>36</v>
      </c>
      <c r="C5" s="98" t="s">
        <v>37</v>
      </c>
      <c r="D5" s="98" t="s">
        <v>38</v>
      </c>
      <c r="E5" s="83" t="s">
        <v>93</v>
      </c>
      <c r="F5" s="83"/>
      <c r="G5" s="83"/>
      <c r="H5" s="83" t="s">
        <v>94</v>
      </c>
      <c r="I5" s="83"/>
      <c r="J5" s="83"/>
      <c r="K5" s="83" t="s">
        <v>95</v>
      </c>
      <c r="L5" s="83"/>
      <c r="M5" s="83"/>
    </row>
    <row r="6" spans="1:13" ht="69.75" customHeight="1">
      <c r="A6" s="83"/>
      <c r="B6" s="83"/>
      <c r="C6" s="99"/>
      <c r="D6" s="99"/>
      <c r="E6" s="15" t="s">
        <v>19</v>
      </c>
      <c r="F6" s="15" t="s">
        <v>20</v>
      </c>
      <c r="G6" s="17" t="s">
        <v>43</v>
      </c>
      <c r="H6" s="15" t="s">
        <v>19</v>
      </c>
      <c r="I6" s="15" t="s">
        <v>20</v>
      </c>
      <c r="J6" s="15" t="s">
        <v>44</v>
      </c>
      <c r="K6" s="15" t="s">
        <v>19</v>
      </c>
      <c r="L6" s="15" t="s">
        <v>20</v>
      </c>
      <c r="M6" s="15" t="s">
        <v>30</v>
      </c>
    </row>
    <row r="7" spans="1:13" ht="15.75">
      <c r="A7" s="15">
        <v>1</v>
      </c>
      <c r="B7" s="17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</row>
    <row r="8" spans="1:13" ht="94.5">
      <c r="A8" s="55">
        <v>1</v>
      </c>
      <c r="B8" s="53" t="s">
        <v>176</v>
      </c>
      <c r="C8" s="55" t="s">
        <v>178</v>
      </c>
      <c r="D8" s="55" t="s">
        <v>178</v>
      </c>
      <c r="E8" s="57" t="s">
        <v>178</v>
      </c>
      <c r="F8" s="57" t="s">
        <v>178</v>
      </c>
      <c r="G8" s="57"/>
      <c r="H8" s="57" t="s">
        <v>178</v>
      </c>
      <c r="I8" s="57" t="s">
        <v>178</v>
      </c>
      <c r="J8" s="57"/>
      <c r="K8" s="57" t="s">
        <v>178</v>
      </c>
      <c r="L8" s="57"/>
      <c r="M8" s="57" t="s">
        <v>178</v>
      </c>
    </row>
    <row r="9" spans="1:13" ht="15.75">
      <c r="A9" s="55" t="s">
        <v>178</v>
      </c>
      <c r="B9" s="53" t="s">
        <v>39</v>
      </c>
      <c r="C9" s="55" t="s">
        <v>178</v>
      </c>
      <c r="D9" s="55" t="s">
        <v>178</v>
      </c>
      <c r="E9" s="57" t="s">
        <v>178</v>
      </c>
      <c r="F9" s="57" t="s">
        <v>178</v>
      </c>
      <c r="G9" s="57"/>
      <c r="H9" s="57" t="s">
        <v>178</v>
      </c>
      <c r="I9" s="57" t="s">
        <v>178</v>
      </c>
      <c r="J9" s="57"/>
      <c r="K9" s="57" t="s">
        <v>178</v>
      </c>
      <c r="L9" s="57"/>
      <c r="M9" s="57" t="s">
        <v>178</v>
      </c>
    </row>
    <row r="10" spans="1:13" ht="15.75">
      <c r="A10" s="55" t="s">
        <v>178</v>
      </c>
      <c r="B10" s="56" t="s">
        <v>160</v>
      </c>
      <c r="C10" s="55" t="s">
        <v>161</v>
      </c>
      <c r="D10" s="55" t="s">
        <v>162</v>
      </c>
      <c r="E10" s="57">
        <f>'Форма 2020-2 П.7'!C8</f>
        <v>849131</v>
      </c>
      <c r="F10" s="57">
        <f>'Форма 2020-2 П.7'!D8</f>
        <v>195350</v>
      </c>
      <c r="G10" s="57">
        <f>E10+F10</f>
        <v>1044481</v>
      </c>
      <c r="H10" s="57">
        <f>'Форма 2020-2 П.7'!G8</f>
        <v>655081</v>
      </c>
      <c r="I10" s="57">
        <f>'Форма 2020-2 П.7'!H8</f>
        <v>153115</v>
      </c>
      <c r="J10" s="57">
        <f>H10+I10</f>
        <v>808196</v>
      </c>
      <c r="K10" s="57">
        <f>'Форма 2020-2 П.7'!K8</f>
        <v>0</v>
      </c>
      <c r="L10" s="57">
        <f>'Форма 2020-2 П.7'!L8</f>
        <v>0</v>
      </c>
      <c r="M10" s="57"/>
    </row>
    <row r="11" spans="1:13" ht="15.75">
      <c r="A11" s="55" t="s">
        <v>178</v>
      </c>
      <c r="B11" s="53" t="s">
        <v>40</v>
      </c>
      <c r="C11" s="55" t="s">
        <v>178</v>
      </c>
      <c r="D11" s="55" t="s">
        <v>178</v>
      </c>
      <c r="E11" s="57" t="s">
        <v>178</v>
      </c>
      <c r="F11" s="57" t="s">
        <v>178</v>
      </c>
      <c r="G11" s="57"/>
      <c r="H11" s="57"/>
      <c r="I11" s="57"/>
      <c r="J11" s="57"/>
      <c r="K11" s="57"/>
      <c r="L11" s="57"/>
      <c r="M11" s="57"/>
    </row>
    <row r="12" spans="1:13" ht="31.5">
      <c r="A12" s="55" t="s">
        <v>178</v>
      </c>
      <c r="B12" s="56" t="s">
        <v>179</v>
      </c>
      <c r="C12" s="55" t="s">
        <v>180</v>
      </c>
      <c r="D12" s="55" t="s">
        <v>163</v>
      </c>
      <c r="E12" s="57">
        <v>32</v>
      </c>
      <c r="F12" s="57" t="s">
        <v>178</v>
      </c>
      <c r="G12" s="57">
        <v>32</v>
      </c>
      <c r="H12" s="57">
        <v>26</v>
      </c>
      <c r="I12" s="57"/>
      <c r="J12" s="57">
        <v>26</v>
      </c>
      <c r="K12" s="57"/>
      <c r="L12" s="57"/>
      <c r="M12" s="57"/>
    </row>
    <row r="13" spans="1:13" ht="31.5">
      <c r="A13" s="55"/>
      <c r="B13" s="56" t="s">
        <v>181</v>
      </c>
      <c r="C13" s="55" t="s">
        <v>180</v>
      </c>
      <c r="D13" s="55" t="s">
        <v>163</v>
      </c>
      <c r="E13" s="57">
        <v>12</v>
      </c>
      <c r="F13" s="57"/>
      <c r="G13" s="57">
        <v>12</v>
      </c>
      <c r="H13" s="57">
        <v>10</v>
      </c>
      <c r="I13" s="57">
        <v>4</v>
      </c>
      <c r="J13" s="57">
        <v>10</v>
      </c>
      <c r="K13" s="57"/>
      <c r="L13" s="57"/>
      <c r="M13" s="57"/>
    </row>
    <row r="14" spans="1:13" ht="15.75">
      <c r="A14" s="55" t="s">
        <v>178</v>
      </c>
      <c r="B14" s="53" t="s">
        <v>41</v>
      </c>
      <c r="C14" s="55" t="s">
        <v>178</v>
      </c>
      <c r="D14" s="55" t="s">
        <v>178</v>
      </c>
      <c r="E14" s="57" t="s">
        <v>178</v>
      </c>
      <c r="F14" s="57" t="s">
        <v>178</v>
      </c>
      <c r="G14" s="57"/>
      <c r="H14" s="57"/>
      <c r="I14" s="57"/>
      <c r="J14" s="57"/>
      <c r="K14" s="57"/>
      <c r="L14" s="57"/>
      <c r="M14" s="57"/>
    </row>
    <row r="15" spans="1:13" ht="47.25">
      <c r="A15" s="55"/>
      <c r="B15" s="56" t="s">
        <v>182</v>
      </c>
      <c r="C15" s="55" t="s">
        <v>161</v>
      </c>
      <c r="D15" s="55" t="s">
        <v>162</v>
      </c>
      <c r="E15" s="57">
        <f>G10/E13</f>
        <v>87040.08333333333</v>
      </c>
      <c r="F15" s="57"/>
      <c r="G15" s="57">
        <f>G10/G13</f>
        <v>87040.08333333333</v>
      </c>
      <c r="H15" s="57">
        <f>H10/H13</f>
        <v>65508.1</v>
      </c>
      <c r="I15" s="57">
        <f>I10/I13</f>
        <v>38278.75</v>
      </c>
      <c r="J15" s="57">
        <f>J10/J13</f>
        <v>80819.6</v>
      </c>
      <c r="K15" s="57"/>
      <c r="L15" s="57"/>
      <c r="M15" s="57"/>
    </row>
    <row r="16" spans="1:13" ht="15.75">
      <c r="A16" s="55"/>
      <c r="B16" s="53" t="s">
        <v>42</v>
      </c>
      <c r="C16" s="55"/>
      <c r="D16" s="55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47.25">
      <c r="A17" s="55" t="s">
        <v>178</v>
      </c>
      <c r="B17" s="56" t="s">
        <v>183</v>
      </c>
      <c r="C17" s="55" t="s">
        <v>165</v>
      </c>
      <c r="D17" s="55" t="s">
        <v>163</v>
      </c>
      <c r="E17" s="57">
        <v>100</v>
      </c>
      <c r="F17" s="57" t="s">
        <v>178</v>
      </c>
      <c r="G17" s="57">
        <v>100</v>
      </c>
      <c r="H17" s="57">
        <v>100</v>
      </c>
      <c r="I17" s="57" t="s">
        <v>178</v>
      </c>
      <c r="J17" s="57">
        <v>100</v>
      </c>
      <c r="K17" s="57"/>
      <c r="L17" s="57"/>
      <c r="M17" s="57"/>
    </row>
    <row r="18" spans="1:13" ht="31.5">
      <c r="A18" s="55"/>
      <c r="B18" s="56" t="s">
        <v>184</v>
      </c>
      <c r="C18" s="55" t="s">
        <v>165</v>
      </c>
      <c r="D18" s="55" t="s">
        <v>163</v>
      </c>
      <c r="E18" s="57">
        <v>100</v>
      </c>
      <c r="F18" s="57"/>
      <c r="G18" s="57">
        <v>100</v>
      </c>
      <c r="H18" s="57">
        <v>100</v>
      </c>
      <c r="I18" s="57"/>
      <c r="J18" s="57">
        <v>100</v>
      </c>
      <c r="K18" s="57"/>
      <c r="L18" s="57"/>
      <c r="M18" s="57"/>
    </row>
    <row r="19" spans="1:13" ht="47.25">
      <c r="A19" s="55">
        <v>2</v>
      </c>
      <c r="B19" s="53" t="s">
        <v>177</v>
      </c>
      <c r="C19" s="55" t="s">
        <v>178</v>
      </c>
      <c r="D19" s="55" t="s">
        <v>178</v>
      </c>
      <c r="E19" s="57" t="s">
        <v>178</v>
      </c>
      <c r="F19" s="57" t="s">
        <v>178</v>
      </c>
      <c r="G19" s="57"/>
      <c r="H19" s="57"/>
      <c r="I19" s="57"/>
      <c r="J19" s="57"/>
      <c r="K19" s="57"/>
      <c r="L19" s="57"/>
      <c r="M19" s="57"/>
    </row>
    <row r="20" spans="1:13" ht="15.75">
      <c r="A20" s="55"/>
      <c r="B20" s="53" t="s">
        <v>39</v>
      </c>
      <c r="C20" s="55"/>
      <c r="D20" s="55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5.75">
      <c r="A21" s="55"/>
      <c r="B21" s="56" t="s">
        <v>160</v>
      </c>
      <c r="C21" s="55" t="s">
        <v>161</v>
      </c>
      <c r="D21" s="55" t="s">
        <v>162</v>
      </c>
      <c r="E21" s="57">
        <f>'Форма 2020-2 П.7'!C9</f>
        <v>1295750</v>
      </c>
      <c r="F21" s="57">
        <f>'Форма 2020-2 П.7'!D9</f>
        <v>398748</v>
      </c>
      <c r="G21" s="57">
        <f>F21+E21</f>
        <v>1694498</v>
      </c>
      <c r="H21" s="57">
        <f>'Форма 2020-2 П.7'!G9</f>
        <v>1831000</v>
      </c>
      <c r="I21" s="57">
        <f>'Форма 2020-2 П.7'!H9</f>
        <v>31000</v>
      </c>
      <c r="J21" s="57">
        <f>I21+H21</f>
        <v>1862000</v>
      </c>
      <c r="K21" s="57"/>
      <c r="L21" s="57"/>
      <c r="M21" s="57"/>
    </row>
    <row r="22" spans="1:13" ht="15.75">
      <c r="A22" s="55"/>
      <c r="B22" s="53" t="s">
        <v>40</v>
      </c>
      <c r="C22" s="55"/>
      <c r="D22" s="55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31.5">
      <c r="A23" s="55"/>
      <c r="B23" s="56" t="s">
        <v>185</v>
      </c>
      <c r="C23" s="55" t="s">
        <v>180</v>
      </c>
      <c r="D23" s="55" t="s">
        <v>186</v>
      </c>
      <c r="E23" s="57">
        <v>5</v>
      </c>
      <c r="F23" s="57"/>
      <c r="G23" s="57">
        <v>5</v>
      </c>
      <c r="H23" s="57">
        <v>7</v>
      </c>
      <c r="I23" s="57"/>
      <c r="J23" s="57">
        <v>7</v>
      </c>
      <c r="K23" s="57"/>
      <c r="L23" s="57"/>
      <c r="M23" s="57"/>
    </row>
    <row r="24" spans="1:13" ht="31.5">
      <c r="A24" s="55"/>
      <c r="B24" s="56" t="s">
        <v>198</v>
      </c>
      <c r="C24" s="55" t="s">
        <v>200</v>
      </c>
      <c r="D24" s="55" t="s">
        <v>164</v>
      </c>
      <c r="E24" s="57"/>
      <c r="F24" s="57"/>
      <c r="G24" s="57"/>
      <c r="H24" s="57"/>
      <c r="I24" s="57">
        <v>2</v>
      </c>
      <c r="J24" s="57">
        <f>I24</f>
        <v>2</v>
      </c>
      <c r="K24" s="57"/>
      <c r="L24" s="57"/>
      <c r="M24" s="57"/>
    </row>
    <row r="25" spans="1:13" ht="63">
      <c r="A25" s="55"/>
      <c r="B25" s="56" t="s">
        <v>187</v>
      </c>
      <c r="C25" s="55" t="s">
        <v>180</v>
      </c>
      <c r="D25" s="55" t="s">
        <v>164</v>
      </c>
      <c r="E25" s="57">
        <v>4</v>
      </c>
      <c r="F25" s="57"/>
      <c r="G25" s="57">
        <v>4</v>
      </c>
      <c r="H25" s="57">
        <v>8</v>
      </c>
      <c r="I25" s="57"/>
      <c r="J25" s="57">
        <v>8</v>
      </c>
      <c r="K25" s="57"/>
      <c r="L25" s="57"/>
      <c r="M25" s="57"/>
    </row>
    <row r="26" spans="1:13" ht="47.25">
      <c r="A26" s="55"/>
      <c r="B26" s="56" t="s">
        <v>201</v>
      </c>
      <c r="C26" s="55" t="s">
        <v>188</v>
      </c>
      <c r="D26" s="55" t="s">
        <v>164</v>
      </c>
      <c r="E26" s="57">
        <v>50</v>
      </c>
      <c r="F26" s="57"/>
      <c r="G26" s="57">
        <v>50</v>
      </c>
      <c r="H26" s="57">
        <v>100</v>
      </c>
      <c r="I26" s="57"/>
      <c r="J26" s="57">
        <v>100</v>
      </c>
      <c r="K26" s="57"/>
      <c r="L26" s="57"/>
      <c r="M26" s="57"/>
    </row>
    <row r="27" spans="1:13" ht="63">
      <c r="A27" s="55"/>
      <c r="B27" s="56" t="s">
        <v>189</v>
      </c>
      <c r="C27" s="55" t="s">
        <v>190</v>
      </c>
      <c r="D27" s="55" t="s">
        <v>164</v>
      </c>
      <c r="E27" s="57">
        <v>10</v>
      </c>
      <c r="F27" s="57"/>
      <c r="G27" s="57">
        <v>10</v>
      </c>
      <c r="H27" s="57">
        <v>6</v>
      </c>
      <c r="I27" s="57"/>
      <c r="J27" s="57">
        <v>6</v>
      </c>
      <c r="K27" s="57"/>
      <c r="L27" s="57"/>
      <c r="M27" s="57"/>
    </row>
    <row r="28" spans="1:13" ht="15.75">
      <c r="A28" s="55"/>
      <c r="B28" s="53" t="s">
        <v>41</v>
      </c>
      <c r="C28" s="55"/>
      <c r="D28" s="55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70.5" customHeight="1">
      <c r="A29" s="55"/>
      <c r="B29" s="56" t="s">
        <v>191</v>
      </c>
      <c r="C29" s="55" t="s">
        <v>161</v>
      </c>
      <c r="D29" s="55" t="s">
        <v>163</v>
      </c>
      <c r="E29" s="57">
        <v>5000</v>
      </c>
      <c r="F29" s="57"/>
      <c r="G29" s="57">
        <v>5000</v>
      </c>
      <c r="H29" s="57">
        <v>5505</v>
      </c>
      <c r="I29" s="57"/>
      <c r="J29" s="57">
        <v>5505</v>
      </c>
      <c r="K29" s="57"/>
      <c r="L29" s="57"/>
      <c r="M29" s="57"/>
    </row>
    <row r="30" spans="1:13" ht="47.25">
      <c r="A30" s="55"/>
      <c r="B30" s="56" t="s">
        <v>199</v>
      </c>
      <c r="C30" s="55" t="s">
        <v>161</v>
      </c>
      <c r="D30" s="55" t="s">
        <v>163</v>
      </c>
      <c r="E30" s="57"/>
      <c r="F30" s="57"/>
      <c r="G30" s="57"/>
      <c r="H30" s="57"/>
      <c r="I30" s="57">
        <f>I21/I24</f>
        <v>15500</v>
      </c>
      <c r="J30" s="57"/>
      <c r="K30" s="57"/>
      <c r="L30" s="57"/>
      <c r="M30" s="57"/>
    </row>
    <row r="31" spans="1:13" ht="63">
      <c r="A31" s="55"/>
      <c r="B31" s="56" t="s">
        <v>192</v>
      </c>
      <c r="C31" s="55" t="s">
        <v>161</v>
      </c>
      <c r="D31" s="55" t="s">
        <v>163</v>
      </c>
      <c r="E31" s="57">
        <v>500</v>
      </c>
      <c r="F31" s="57"/>
      <c r="G31" s="57">
        <v>500</v>
      </c>
      <c r="H31" s="57">
        <v>551</v>
      </c>
      <c r="I31" s="57"/>
      <c r="J31" s="57">
        <v>551</v>
      </c>
      <c r="K31" s="57"/>
      <c r="L31" s="57"/>
      <c r="M31" s="57"/>
    </row>
    <row r="32" spans="1:13" ht="47.25">
      <c r="A32" s="55"/>
      <c r="B32" s="56" t="s">
        <v>182</v>
      </c>
      <c r="C32" s="55" t="s">
        <v>161</v>
      </c>
      <c r="D32" s="55" t="s">
        <v>163</v>
      </c>
      <c r="E32" s="57">
        <v>94580</v>
      </c>
      <c r="F32" s="57"/>
      <c r="G32" s="57">
        <v>94580</v>
      </c>
      <c r="H32" s="57">
        <v>112302</v>
      </c>
      <c r="I32" s="57"/>
      <c r="J32" s="57">
        <v>112302</v>
      </c>
      <c r="K32" s="57"/>
      <c r="L32" s="57"/>
      <c r="M32" s="57"/>
    </row>
    <row r="33" spans="1:13" ht="78.75">
      <c r="A33" s="55"/>
      <c r="B33" s="56" t="s">
        <v>196</v>
      </c>
      <c r="C33" s="55" t="s">
        <v>202</v>
      </c>
      <c r="D33" s="55" t="s">
        <v>163</v>
      </c>
      <c r="E33" s="57"/>
      <c r="F33" s="57">
        <v>2930</v>
      </c>
      <c r="G33" s="57">
        <v>2930</v>
      </c>
      <c r="H33" s="57"/>
      <c r="I33" s="57"/>
      <c r="J33" s="57"/>
      <c r="K33" s="57"/>
      <c r="L33" s="57"/>
      <c r="M33" s="57"/>
    </row>
    <row r="34" spans="1:13" ht="15.75">
      <c r="A34" s="55"/>
      <c r="B34" s="53" t="s">
        <v>42</v>
      </c>
      <c r="C34" s="55"/>
      <c r="D34" s="55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31.5">
      <c r="A35" s="55"/>
      <c r="B35" s="56" t="s">
        <v>193</v>
      </c>
      <c r="C35" s="55" t="s">
        <v>165</v>
      </c>
      <c r="D35" s="55" t="s">
        <v>163</v>
      </c>
      <c r="E35" s="57">
        <v>100</v>
      </c>
      <c r="F35" s="57"/>
      <c r="G35" s="57">
        <v>100</v>
      </c>
      <c r="H35" s="57">
        <v>100</v>
      </c>
      <c r="I35" s="57"/>
      <c r="J35" s="57">
        <v>100</v>
      </c>
      <c r="K35" s="57"/>
      <c r="L35" s="57"/>
      <c r="M35" s="57"/>
    </row>
    <row r="36" spans="1:13" ht="47.25">
      <c r="A36" s="55"/>
      <c r="B36" s="56" t="s">
        <v>194</v>
      </c>
      <c r="C36" s="55" t="s">
        <v>165</v>
      </c>
      <c r="D36" s="55" t="s">
        <v>163</v>
      </c>
      <c r="E36" s="57">
        <v>100</v>
      </c>
      <c r="F36" s="57"/>
      <c r="G36" s="57">
        <v>100</v>
      </c>
      <c r="H36" s="57">
        <v>100</v>
      </c>
      <c r="I36" s="57"/>
      <c r="J36" s="57">
        <v>100</v>
      </c>
      <c r="K36" s="57"/>
      <c r="L36" s="57"/>
      <c r="M36" s="57"/>
    </row>
    <row r="37" spans="1:13" ht="94.5">
      <c r="A37" s="55" t="s">
        <v>178</v>
      </c>
      <c r="B37" s="56" t="s">
        <v>195</v>
      </c>
      <c r="C37" s="55" t="s">
        <v>165</v>
      </c>
      <c r="D37" s="55" t="s">
        <v>163</v>
      </c>
      <c r="E37" s="57">
        <v>50</v>
      </c>
      <c r="F37" s="57" t="s">
        <v>178</v>
      </c>
      <c r="G37" s="57">
        <v>50</v>
      </c>
      <c r="H37" s="57">
        <v>50</v>
      </c>
      <c r="I37" s="57" t="s">
        <v>178</v>
      </c>
      <c r="J37" s="57">
        <v>50</v>
      </c>
      <c r="K37" s="57"/>
      <c r="L37" s="57"/>
      <c r="M37" s="57"/>
    </row>
    <row r="38" spans="1:13" ht="78.75">
      <c r="A38" s="55"/>
      <c r="B38" s="56" t="s">
        <v>197</v>
      </c>
      <c r="C38" s="55" t="s">
        <v>165</v>
      </c>
      <c r="D38" s="55" t="s">
        <v>163</v>
      </c>
      <c r="E38" s="57"/>
      <c r="F38" s="57">
        <v>100</v>
      </c>
      <c r="G38" s="57">
        <v>100</v>
      </c>
      <c r="H38" s="57"/>
      <c r="I38" s="57"/>
      <c r="J38" s="57"/>
      <c r="K38" s="57"/>
      <c r="L38" s="57"/>
      <c r="M38" s="57"/>
    </row>
    <row r="40" spans="1:13" ht="15.75" customHeight="1">
      <c r="A40" s="71" t="s">
        <v>113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8"/>
    </row>
    <row r="41" ht="15.75">
      <c r="M41" s="34" t="s">
        <v>15</v>
      </c>
    </row>
    <row r="42" spans="1:13" ht="15.75">
      <c r="A42" s="83" t="s">
        <v>35</v>
      </c>
      <c r="B42" s="83" t="s">
        <v>36</v>
      </c>
      <c r="C42" s="98" t="s">
        <v>37</v>
      </c>
      <c r="D42" s="98" t="s">
        <v>38</v>
      </c>
      <c r="E42" s="91" t="s">
        <v>14</v>
      </c>
      <c r="F42" s="91"/>
      <c r="G42" s="91"/>
      <c r="H42" s="91"/>
      <c r="I42" s="91"/>
      <c r="J42" s="86" t="s">
        <v>96</v>
      </c>
      <c r="K42" s="86"/>
      <c r="L42" s="86"/>
      <c r="M42" s="87"/>
    </row>
    <row r="43" spans="1:13" ht="15.75" customHeight="1">
      <c r="A43" s="83"/>
      <c r="B43" s="83"/>
      <c r="C43" s="100"/>
      <c r="D43" s="100"/>
      <c r="E43" s="84" t="s">
        <v>19</v>
      </c>
      <c r="F43" s="84"/>
      <c r="G43" s="104" t="s">
        <v>20</v>
      </c>
      <c r="H43" s="105"/>
      <c r="I43" s="84" t="s">
        <v>43</v>
      </c>
      <c r="J43" s="84" t="s">
        <v>19</v>
      </c>
      <c r="K43" s="84" t="s">
        <v>20</v>
      </c>
      <c r="L43" s="84"/>
      <c r="M43" s="84" t="s">
        <v>92</v>
      </c>
    </row>
    <row r="44" spans="1:13" ht="55.5" customHeight="1">
      <c r="A44" s="83"/>
      <c r="B44" s="83"/>
      <c r="C44" s="99"/>
      <c r="D44" s="99"/>
      <c r="E44" s="84"/>
      <c r="F44" s="84"/>
      <c r="G44" s="106"/>
      <c r="H44" s="107"/>
      <c r="I44" s="84"/>
      <c r="J44" s="84"/>
      <c r="K44" s="84"/>
      <c r="L44" s="84"/>
      <c r="M44" s="84"/>
    </row>
    <row r="45" spans="1:13" ht="15.75">
      <c r="A45" s="15">
        <v>1</v>
      </c>
      <c r="B45" s="15">
        <v>2</v>
      </c>
      <c r="C45" s="15">
        <v>3</v>
      </c>
      <c r="D45" s="15">
        <v>4</v>
      </c>
      <c r="E45" s="91">
        <v>5</v>
      </c>
      <c r="F45" s="91"/>
      <c r="G45" s="85">
        <v>6</v>
      </c>
      <c r="H45" s="87"/>
      <c r="I45" s="20">
        <v>7</v>
      </c>
      <c r="J45" s="20">
        <v>8</v>
      </c>
      <c r="K45" s="91">
        <v>9</v>
      </c>
      <c r="L45" s="91"/>
      <c r="M45" s="20">
        <v>10</v>
      </c>
    </row>
    <row r="46" spans="1:13" ht="47.25" hidden="1">
      <c r="A46" s="55">
        <v>2</v>
      </c>
      <c r="B46" s="53" t="s">
        <v>177</v>
      </c>
      <c r="C46" s="55" t="s">
        <v>178</v>
      </c>
      <c r="D46" s="55" t="s">
        <v>178</v>
      </c>
      <c r="E46" s="85"/>
      <c r="F46" s="87"/>
      <c r="G46" s="85"/>
      <c r="H46" s="87"/>
      <c r="I46" s="20"/>
      <c r="J46" s="20"/>
      <c r="K46" s="101"/>
      <c r="L46" s="102"/>
      <c r="M46" s="20"/>
    </row>
    <row r="47" spans="1:13" ht="15.75" hidden="1">
      <c r="A47" s="55"/>
      <c r="B47" s="53" t="s">
        <v>39</v>
      </c>
      <c r="C47" s="55"/>
      <c r="D47" s="55"/>
      <c r="E47" s="85"/>
      <c r="F47" s="87"/>
      <c r="G47" s="85"/>
      <c r="H47" s="87"/>
      <c r="I47" s="20"/>
      <c r="J47" s="20"/>
      <c r="K47" s="85"/>
      <c r="L47" s="87"/>
      <c r="M47" s="20"/>
    </row>
    <row r="48" spans="1:13" ht="15.75" hidden="1">
      <c r="A48" s="55"/>
      <c r="B48" s="56" t="s">
        <v>160</v>
      </c>
      <c r="C48" s="55" t="s">
        <v>161</v>
      </c>
      <c r="D48" s="55" t="s">
        <v>162</v>
      </c>
      <c r="E48" s="103"/>
      <c r="F48" s="87"/>
      <c r="G48" s="85"/>
      <c r="H48" s="87"/>
      <c r="I48" s="58"/>
      <c r="J48" s="20"/>
      <c r="K48" s="85"/>
      <c r="L48" s="87"/>
      <c r="M48" s="20"/>
    </row>
    <row r="49" spans="1:13" ht="15.75" hidden="1">
      <c r="A49" s="55"/>
      <c r="B49" s="53" t="s">
        <v>40</v>
      </c>
      <c r="C49" s="55"/>
      <c r="D49" s="55"/>
      <c r="E49" s="82"/>
      <c r="F49" s="82"/>
      <c r="G49" s="93"/>
      <c r="H49" s="94"/>
      <c r="I49" s="21"/>
      <c r="J49" s="21"/>
      <c r="K49" s="82"/>
      <c r="L49" s="82"/>
      <c r="M49" s="21"/>
    </row>
    <row r="50" spans="1:13" ht="31.5" hidden="1">
      <c r="A50" s="55"/>
      <c r="B50" s="56" t="s">
        <v>185</v>
      </c>
      <c r="C50" s="55" t="s">
        <v>180</v>
      </c>
      <c r="D50" s="55" t="s">
        <v>186</v>
      </c>
      <c r="E50" s="93"/>
      <c r="F50" s="94"/>
      <c r="G50" s="43"/>
      <c r="H50" s="44"/>
      <c r="I50" s="46"/>
      <c r="J50" s="46"/>
      <c r="K50" s="93"/>
      <c r="L50" s="94"/>
      <c r="M50" s="46"/>
    </row>
    <row r="51" spans="1:13" ht="63" hidden="1">
      <c r="A51" s="55"/>
      <c r="B51" s="56" t="s">
        <v>187</v>
      </c>
      <c r="C51" s="55" t="s">
        <v>180</v>
      </c>
      <c r="D51" s="55" t="s">
        <v>164</v>
      </c>
      <c r="E51" s="93"/>
      <c r="F51" s="94"/>
      <c r="G51" s="43"/>
      <c r="H51" s="44"/>
      <c r="I51" s="46"/>
      <c r="J51" s="46"/>
      <c r="K51" s="93"/>
      <c r="L51" s="94"/>
      <c r="M51" s="46"/>
    </row>
    <row r="52" spans="1:13" ht="47.25" hidden="1">
      <c r="A52" s="55"/>
      <c r="B52" s="56" t="s">
        <v>201</v>
      </c>
      <c r="C52" s="55" t="s">
        <v>188</v>
      </c>
      <c r="D52" s="55" t="s">
        <v>164</v>
      </c>
      <c r="E52" s="82"/>
      <c r="F52" s="82"/>
      <c r="G52" s="93"/>
      <c r="H52" s="94"/>
      <c r="I52" s="21"/>
      <c r="J52" s="21"/>
      <c r="K52" s="82"/>
      <c r="L52" s="82"/>
      <c r="M52" s="21"/>
    </row>
    <row r="53" spans="1:13" ht="63" hidden="1">
      <c r="A53" s="55"/>
      <c r="B53" s="56" t="s">
        <v>189</v>
      </c>
      <c r="C53" s="55" t="s">
        <v>190</v>
      </c>
      <c r="D53" s="55" t="s">
        <v>164</v>
      </c>
      <c r="E53" s="82"/>
      <c r="F53" s="82"/>
      <c r="G53" s="93"/>
      <c r="H53" s="94"/>
      <c r="I53" s="21"/>
      <c r="J53" s="21"/>
      <c r="K53" s="82"/>
      <c r="L53" s="82"/>
      <c r="M53" s="21"/>
    </row>
    <row r="54" spans="1:13" ht="15.75" hidden="1">
      <c r="A54" s="55"/>
      <c r="B54" s="53" t="s">
        <v>41</v>
      </c>
      <c r="C54" s="55"/>
      <c r="D54" s="55"/>
      <c r="E54" s="82"/>
      <c r="F54" s="82"/>
      <c r="G54" s="93"/>
      <c r="H54" s="94"/>
      <c r="I54" s="21"/>
      <c r="J54" s="21"/>
      <c r="K54" s="82"/>
      <c r="L54" s="82"/>
      <c r="M54" s="21"/>
    </row>
    <row r="55" spans="1:13" ht="78.75" hidden="1">
      <c r="A55" s="55"/>
      <c r="B55" s="56" t="s">
        <v>191</v>
      </c>
      <c r="C55" s="55" t="s">
        <v>161</v>
      </c>
      <c r="D55" s="55" t="s">
        <v>163</v>
      </c>
      <c r="E55" s="95"/>
      <c r="F55" s="95"/>
      <c r="G55" s="96"/>
      <c r="H55" s="97"/>
      <c r="I55" s="49"/>
      <c r="J55" s="19"/>
      <c r="K55" s="81"/>
      <c r="L55" s="81"/>
      <c r="M55" s="18"/>
    </row>
    <row r="56" spans="1:13" ht="63" hidden="1">
      <c r="A56" s="55"/>
      <c r="B56" s="56" t="s">
        <v>192</v>
      </c>
      <c r="C56" s="55" t="s">
        <v>161</v>
      </c>
      <c r="D56" s="55" t="s">
        <v>163</v>
      </c>
      <c r="E56" s="95"/>
      <c r="F56" s="95"/>
      <c r="G56" s="96"/>
      <c r="H56" s="97"/>
      <c r="I56" s="49"/>
      <c r="J56" s="47"/>
      <c r="K56" s="81"/>
      <c r="L56" s="81"/>
      <c r="M56" s="18"/>
    </row>
    <row r="57" spans="1:13" ht="47.25" hidden="1">
      <c r="A57" s="55"/>
      <c r="B57" s="56" t="s">
        <v>182</v>
      </c>
      <c r="C57" s="55" t="s">
        <v>161</v>
      </c>
      <c r="D57" s="55" t="s">
        <v>163</v>
      </c>
      <c r="E57" s="95"/>
      <c r="F57" s="95"/>
      <c r="G57" s="96"/>
      <c r="H57" s="97"/>
      <c r="I57" s="49"/>
      <c r="J57" s="47"/>
      <c r="K57" s="81"/>
      <c r="L57" s="81"/>
      <c r="M57" s="18"/>
    </row>
    <row r="58" spans="1:13" ht="15.75" hidden="1">
      <c r="A58" s="55"/>
      <c r="B58" s="53" t="s">
        <v>42</v>
      </c>
      <c r="C58" s="55"/>
      <c r="D58" s="55"/>
      <c r="E58" s="95"/>
      <c r="F58" s="95"/>
      <c r="G58" s="96"/>
      <c r="H58" s="97"/>
      <c r="I58" s="49"/>
      <c r="J58" s="47"/>
      <c r="K58" s="81"/>
      <c r="L58" s="81"/>
      <c r="M58" s="18"/>
    </row>
    <row r="59" spans="1:13" ht="31.5" hidden="1">
      <c r="A59" s="55"/>
      <c r="B59" s="56" t="s">
        <v>193</v>
      </c>
      <c r="C59" s="55" t="s">
        <v>165</v>
      </c>
      <c r="D59" s="55" t="s">
        <v>163</v>
      </c>
      <c r="E59" s="95"/>
      <c r="F59" s="95"/>
      <c r="G59" s="96"/>
      <c r="H59" s="97"/>
      <c r="I59" s="49"/>
      <c r="J59" s="47"/>
      <c r="K59" s="81"/>
      <c r="L59" s="81"/>
      <c r="M59" s="18"/>
    </row>
    <row r="60" spans="1:13" ht="94.5" hidden="1">
      <c r="A60" s="55" t="s">
        <v>178</v>
      </c>
      <c r="B60" s="56" t="s">
        <v>195</v>
      </c>
      <c r="C60" s="55" t="s">
        <v>165</v>
      </c>
      <c r="D60" s="55" t="s">
        <v>163</v>
      </c>
      <c r="E60" s="95"/>
      <c r="F60" s="95"/>
      <c r="G60" s="96"/>
      <c r="H60" s="97"/>
      <c r="I60" s="49"/>
      <c r="J60" s="47"/>
      <c r="K60" s="81"/>
      <c r="L60" s="81"/>
      <c r="M60" s="18"/>
    </row>
  </sheetData>
  <sheetProtection/>
  <mergeCells count="69">
    <mergeCell ref="H5:J5"/>
    <mergeCell ref="E42:I42"/>
    <mergeCell ref="C5:C6"/>
    <mergeCell ref="G43:H44"/>
    <mergeCell ref="C42:C44"/>
    <mergeCell ref="A1:I1"/>
    <mergeCell ref="J1:L1"/>
    <mergeCell ref="A3:L3"/>
    <mergeCell ref="A5:A6"/>
    <mergeCell ref="B5:B6"/>
    <mergeCell ref="E5:G5"/>
    <mergeCell ref="E43:F44"/>
    <mergeCell ref="K5:M5"/>
    <mergeCell ref="E55:F55"/>
    <mergeCell ref="G55:H55"/>
    <mergeCell ref="G54:H54"/>
    <mergeCell ref="I43:I44"/>
    <mergeCell ref="J43:J44"/>
    <mergeCell ref="A40:L40"/>
    <mergeCell ref="A42:A44"/>
    <mergeCell ref="B42:B44"/>
    <mergeCell ref="E54:F54"/>
    <mergeCell ref="J42:M42"/>
    <mergeCell ref="E47:F47"/>
    <mergeCell ref="E48:F48"/>
    <mergeCell ref="E49:F49"/>
    <mergeCell ref="E46:F46"/>
    <mergeCell ref="M43:M44"/>
    <mergeCell ref="E45:F45"/>
    <mergeCell ref="G45:H45"/>
    <mergeCell ref="E51:F51"/>
    <mergeCell ref="K43:L44"/>
    <mergeCell ref="K49:L49"/>
    <mergeCell ref="K52:L52"/>
    <mergeCell ref="K54:L54"/>
    <mergeCell ref="G49:H49"/>
    <mergeCell ref="E52:F52"/>
    <mergeCell ref="G52:H52"/>
    <mergeCell ref="G53:H53"/>
    <mergeCell ref="E50:F50"/>
    <mergeCell ref="D5:D6"/>
    <mergeCell ref="D42:D44"/>
    <mergeCell ref="K46:L46"/>
    <mergeCell ref="K47:L47"/>
    <mergeCell ref="K48:L48"/>
    <mergeCell ref="E53:F53"/>
    <mergeCell ref="G46:H46"/>
    <mergeCell ref="G47:H47"/>
    <mergeCell ref="G48:H48"/>
    <mergeCell ref="K45:L45"/>
    <mergeCell ref="E59:F59"/>
    <mergeCell ref="G59:H59"/>
    <mergeCell ref="E60:F60"/>
    <mergeCell ref="G60:H60"/>
    <mergeCell ref="E56:F56"/>
    <mergeCell ref="G56:H56"/>
    <mergeCell ref="E57:F57"/>
    <mergeCell ref="G57:H57"/>
    <mergeCell ref="E58:F58"/>
    <mergeCell ref="G58:H58"/>
    <mergeCell ref="K60:L60"/>
    <mergeCell ref="K50:L50"/>
    <mergeCell ref="K51:L51"/>
    <mergeCell ref="K56:L56"/>
    <mergeCell ref="K57:L57"/>
    <mergeCell ref="K58:L58"/>
    <mergeCell ref="K59:L59"/>
    <mergeCell ref="K55:L55"/>
    <mergeCell ref="K53:L5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15.75">
      <c r="K2" s="34" t="s">
        <v>15</v>
      </c>
    </row>
    <row r="3" spans="1:11" ht="25.5" customHeight="1">
      <c r="A3" s="98" t="s">
        <v>3</v>
      </c>
      <c r="B3" s="83" t="s">
        <v>93</v>
      </c>
      <c r="C3" s="83"/>
      <c r="D3" s="83" t="s">
        <v>94</v>
      </c>
      <c r="E3" s="83"/>
      <c r="F3" s="83" t="s">
        <v>95</v>
      </c>
      <c r="G3" s="83"/>
      <c r="H3" s="83" t="s">
        <v>14</v>
      </c>
      <c r="I3" s="83"/>
      <c r="J3" s="83" t="s">
        <v>96</v>
      </c>
      <c r="K3" s="83"/>
    </row>
    <row r="4" spans="1:11" ht="31.5">
      <c r="A4" s="99"/>
      <c r="B4" s="15" t="s">
        <v>19</v>
      </c>
      <c r="C4" s="15" t="s">
        <v>20</v>
      </c>
      <c r="D4" s="15" t="s">
        <v>19</v>
      </c>
      <c r="E4" s="15" t="s">
        <v>20</v>
      </c>
      <c r="F4" s="15" t="s">
        <v>19</v>
      </c>
      <c r="G4" s="15" t="s">
        <v>20</v>
      </c>
      <c r="H4" s="15" t="s">
        <v>19</v>
      </c>
      <c r="I4" s="15" t="s">
        <v>20</v>
      </c>
      <c r="J4" s="15" t="s">
        <v>19</v>
      </c>
      <c r="K4" s="15" t="s">
        <v>20</v>
      </c>
    </row>
    <row r="5" spans="1:11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78.75">
      <c r="A9" s="15" t="s">
        <v>45</v>
      </c>
      <c r="B9" s="15" t="s">
        <v>23</v>
      </c>
      <c r="C9" s="15"/>
      <c r="D9" s="15" t="s">
        <v>23</v>
      </c>
      <c r="E9" s="15"/>
      <c r="F9" s="15" t="s">
        <v>23</v>
      </c>
      <c r="G9" s="15"/>
      <c r="H9" s="15" t="s">
        <v>23</v>
      </c>
      <c r="I9" s="15"/>
      <c r="J9" s="15" t="s">
        <v>23</v>
      </c>
      <c r="K9" s="15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G16" sqref="G16:H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15.75">
      <c r="K2" s="1"/>
    </row>
    <row r="3" spans="1:16" ht="25.5" customHeight="1">
      <c r="A3" s="98" t="s">
        <v>35</v>
      </c>
      <c r="B3" s="98" t="s">
        <v>48</v>
      </c>
      <c r="C3" s="83" t="s">
        <v>93</v>
      </c>
      <c r="D3" s="83"/>
      <c r="E3" s="83"/>
      <c r="F3" s="83"/>
      <c r="G3" s="83" t="s">
        <v>116</v>
      </c>
      <c r="H3" s="83"/>
      <c r="I3" s="83"/>
      <c r="J3" s="83"/>
      <c r="K3" s="83" t="s">
        <v>10</v>
      </c>
      <c r="L3" s="83"/>
      <c r="M3" s="83" t="s">
        <v>11</v>
      </c>
      <c r="N3" s="83"/>
      <c r="O3" s="83" t="s">
        <v>117</v>
      </c>
      <c r="P3" s="83"/>
    </row>
    <row r="4" spans="1:16" ht="47.25" customHeight="1">
      <c r="A4" s="100"/>
      <c r="B4" s="100"/>
      <c r="C4" s="83" t="s">
        <v>19</v>
      </c>
      <c r="D4" s="83"/>
      <c r="E4" s="83" t="s">
        <v>20</v>
      </c>
      <c r="F4" s="83"/>
      <c r="G4" s="83" t="s">
        <v>19</v>
      </c>
      <c r="H4" s="83"/>
      <c r="I4" s="83" t="s">
        <v>20</v>
      </c>
      <c r="J4" s="83"/>
      <c r="K4" s="98" t="s">
        <v>19</v>
      </c>
      <c r="L4" s="98" t="s">
        <v>20</v>
      </c>
      <c r="M4" s="98" t="s">
        <v>19</v>
      </c>
      <c r="N4" s="98" t="s">
        <v>20</v>
      </c>
      <c r="O4" s="98" t="s">
        <v>19</v>
      </c>
      <c r="P4" s="98" t="s">
        <v>20</v>
      </c>
    </row>
    <row r="5" spans="1:16" ht="47.25" customHeight="1">
      <c r="A5" s="99"/>
      <c r="B5" s="99"/>
      <c r="C5" s="31" t="s">
        <v>114</v>
      </c>
      <c r="D5" s="31" t="s">
        <v>115</v>
      </c>
      <c r="E5" s="31" t="s">
        <v>114</v>
      </c>
      <c r="F5" s="31" t="s">
        <v>115</v>
      </c>
      <c r="G5" s="31" t="s">
        <v>114</v>
      </c>
      <c r="H5" s="31" t="s">
        <v>115</v>
      </c>
      <c r="I5" s="31" t="s">
        <v>114</v>
      </c>
      <c r="J5" s="31" t="s">
        <v>115</v>
      </c>
      <c r="K5" s="99"/>
      <c r="L5" s="99"/>
      <c r="M5" s="99"/>
      <c r="N5" s="99"/>
      <c r="O5" s="99"/>
      <c r="P5" s="99"/>
    </row>
    <row r="6" spans="1:16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</row>
    <row r="7" spans="1:16" ht="15.75">
      <c r="A7" s="1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.75">
      <c r="A8" s="15"/>
      <c r="B8" s="15" t="s">
        <v>13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63">
      <c r="A9" s="15"/>
      <c r="B9" s="15" t="s">
        <v>49</v>
      </c>
      <c r="C9" s="15" t="s">
        <v>23</v>
      </c>
      <c r="D9" s="15" t="s">
        <v>23</v>
      </c>
      <c r="E9" s="15"/>
      <c r="F9" s="15"/>
      <c r="G9" s="15" t="s">
        <v>23</v>
      </c>
      <c r="H9" s="15" t="s">
        <v>23</v>
      </c>
      <c r="I9" s="15"/>
      <c r="J9" s="15"/>
      <c r="K9" s="15" t="s">
        <v>23</v>
      </c>
      <c r="L9" s="15"/>
      <c r="M9" s="15" t="s">
        <v>23</v>
      </c>
      <c r="N9" s="15"/>
      <c r="O9" s="15" t="s">
        <v>23</v>
      </c>
      <c r="P9" s="15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0"/>
  <sheetViews>
    <sheetView view="pageBreakPreview" zoomScaleSheetLayoutView="100" zoomScalePageLayoutView="0" workbookViewId="0" topLeftCell="A1">
      <selection activeCell="A12" sqref="A12:L12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9.00390625" style="0" customWidth="1"/>
    <col min="4" max="4" width="11.7109375" style="0" customWidth="1"/>
    <col min="5" max="5" width="12.8515625" style="0" customWidth="1"/>
    <col min="6" max="6" width="10.00390625" style="0" customWidth="1"/>
    <col min="7" max="7" width="10.8515625" style="0" customWidth="1"/>
    <col min="8" max="8" width="13.00390625" style="0" customWidth="1"/>
    <col min="9" max="9" width="10.42187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8.421875" style="0" customWidth="1"/>
  </cols>
  <sheetData>
    <row r="1" spans="1:12" ht="15.75">
      <c r="A1" s="71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5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>
      <c r="A3" s="71" t="s">
        <v>119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4" t="s">
        <v>15</v>
      </c>
    </row>
    <row r="5" spans="1:13" ht="45.75" customHeight="1">
      <c r="A5" s="83" t="s">
        <v>35</v>
      </c>
      <c r="B5" s="83" t="s">
        <v>50</v>
      </c>
      <c r="C5" s="83" t="s">
        <v>51</v>
      </c>
      <c r="D5" s="83" t="s">
        <v>93</v>
      </c>
      <c r="E5" s="83"/>
      <c r="F5" s="83"/>
      <c r="G5" s="83" t="s">
        <v>94</v>
      </c>
      <c r="H5" s="83"/>
      <c r="I5" s="83"/>
      <c r="J5" s="83" t="s">
        <v>95</v>
      </c>
      <c r="K5" s="83"/>
      <c r="L5" s="83"/>
      <c r="M5" s="83"/>
    </row>
    <row r="6" spans="1:13" ht="31.5" customHeight="1">
      <c r="A6" s="83"/>
      <c r="B6" s="83"/>
      <c r="C6" s="83"/>
      <c r="D6" s="15" t="s">
        <v>19</v>
      </c>
      <c r="E6" s="15" t="s">
        <v>20</v>
      </c>
      <c r="F6" s="15" t="s">
        <v>55</v>
      </c>
      <c r="G6" s="15" t="s">
        <v>19</v>
      </c>
      <c r="H6" s="15" t="s">
        <v>20</v>
      </c>
      <c r="I6" s="17" t="s">
        <v>56</v>
      </c>
      <c r="J6" s="15" t="s">
        <v>19</v>
      </c>
      <c r="K6" s="15" t="s">
        <v>20</v>
      </c>
      <c r="L6" s="83" t="s">
        <v>54</v>
      </c>
      <c r="M6" s="83"/>
    </row>
    <row r="7" spans="1:13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83">
        <v>12</v>
      </c>
      <c r="M7" s="83"/>
    </row>
    <row r="8" spans="1:13" ht="63">
      <c r="A8" s="55">
        <v>1</v>
      </c>
      <c r="B8" s="56" t="s">
        <v>203</v>
      </c>
      <c r="C8" s="24" t="s">
        <v>166</v>
      </c>
      <c r="D8" s="40">
        <f>'Форма 2020-2 П.7'!C8</f>
        <v>849131</v>
      </c>
      <c r="E8" s="48">
        <f>'Форма 2020-2 П.7'!D8</f>
        <v>195350</v>
      </c>
      <c r="F8" s="40">
        <f>E8+D8</f>
        <v>1044481</v>
      </c>
      <c r="G8" s="40">
        <f>'Форма 2020-2 П.7'!G8</f>
        <v>655081</v>
      </c>
      <c r="H8" s="48">
        <f>'Форма 2020-2 П.7'!H8</f>
        <v>153115</v>
      </c>
      <c r="I8" s="40">
        <f>G8+H8</f>
        <v>808196</v>
      </c>
      <c r="J8" s="40">
        <f>'Форма 2020-2 П.7'!K8</f>
        <v>0</v>
      </c>
      <c r="K8" s="48">
        <f>'Форма 2020-2 П.7'!L8</f>
        <v>0</v>
      </c>
      <c r="L8" s="108">
        <f>J8+K8</f>
        <v>0</v>
      </c>
      <c r="M8" s="108"/>
    </row>
    <row r="9" spans="1:13" ht="112.5" customHeight="1">
      <c r="A9" s="55">
        <v>2</v>
      </c>
      <c r="B9" s="56" t="s">
        <v>204</v>
      </c>
      <c r="C9" s="24" t="s">
        <v>205</v>
      </c>
      <c r="D9" s="48">
        <f>'Форма 2020-2 П.7'!C9</f>
        <v>1295750</v>
      </c>
      <c r="E9" s="48">
        <f>'Форма 2020-2 П.7'!D9</f>
        <v>398748</v>
      </c>
      <c r="F9" s="48">
        <f>E9+D9</f>
        <v>1694498</v>
      </c>
      <c r="G9" s="48">
        <f>'Форма 2020-2 П.7'!G9</f>
        <v>1831000</v>
      </c>
      <c r="H9" s="48">
        <f>'Форма 2020-2 П.7'!H9</f>
        <v>31000</v>
      </c>
      <c r="I9" s="48">
        <f>G9+H9</f>
        <v>1862000</v>
      </c>
      <c r="J9" s="48">
        <f>'Форма 2020-2 П.7'!K9</f>
        <v>0</v>
      </c>
      <c r="K9" s="48">
        <f>'Форма 2020-2 П.7'!L9</f>
        <v>0</v>
      </c>
      <c r="L9" s="108">
        <f>J9+K9</f>
        <v>0</v>
      </c>
      <c r="M9" s="108"/>
    </row>
    <row r="10" spans="1:13" ht="15.75">
      <c r="A10" s="15"/>
      <c r="B10" s="15" t="s">
        <v>13</v>
      </c>
      <c r="C10" s="24"/>
      <c r="D10" s="40">
        <f>D8+D9</f>
        <v>2144881</v>
      </c>
      <c r="E10" s="48">
        <f aca="true" t="shared" si="0" ref="E10:K10">E8+E9</f>
        <v>594098</v>
      </c>
      <c r="F10" s="48">
        <f t="shared" si="0"/>
        <v>2738979</v>
      </c>
      <c r="G10" s="48">
        <f t="shared" si="0"/>
        <v>2486081</v>
      </c>
      <c r="H10" s="48">
        <f t="shared" si="0"/>
        <v>184115</v>
      </c>
      <c r="I10" s="48">
        <f t="shared" si="0"/>
        <v>2670196</v>
      </c>
      <c r="J10" s="48">
        <f t="shared" si="0"/>
        <v>0</v>
      </c>
      <c r="K10" s="48">
        <f t="shared" si="0"/>
        <v>0</v>
      </c>
      <c r="L10" s="108">
        <f>L8+L9</f>
        <v>0</v>
      </c>
      <c r="M10" s="108"/>
    </row>
    <row r="11" spans="2:13" ht="11.2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.75" customHeight="1">
      <c r="A12" s="71" t="s">
        <v>120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8"/>
    </row>
    <row r="13" spans="1:13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4" t="s">
        <v>15</v>
      </c>
    </row>
    <row r="14" spans="1:13" ht="15.75" customHeight="1">
      <c r="A14" s="83" t="s">
        <v>35</v>
      </c>
      <c r="B14" s="83" t="s">
        <v>50</v>
      </c>
      <c r="C14" s="83" t="s">
        <v>51</v>
      </c>
      <c r="D14" s="82" t="s">
        <v>14</v>
      </c>
      <c r="E14" s="82"/>
      <c r="F14" s="82"/>
      <c r="G14" s="82"/>
      <c r="H14" s="82"/>
      <c r="I14" s="83" t="s">
        <v>96</v>
      </c>
      <c r="J14" s="83"/>
      <c r="K14" s="83"/>
      <c r="L14" s="83"/>
      <c r="M14" s="83"/>
    </row>
    <row r="15" spans="1:13" ht="24" customHeight="1">
      <c r="A15" s="83"/>
      <c r="B15" s="83"/>
      <c r="C15" s="83"/>
      <c r="D15" s="82" t="s">
        <v>19</v>
      </c>
      <c r="E15" s="82"/>
      <c r="F15" s="82" t="s">
        <v>20</v>
      </c>
      <c r="G15" s="82"/>
      <c r="H15" s="84" t="s">
        <v>52</v>
      </c>
      <c r="I15" s="82" t="s">
        <v>19</v>
      </c>
      <c r="J15" s="82"/>
      <c r="K15" s="82" t="s">
        <v>20</v>
      </c>
      <c r="L15" s="82"/>
      <c r="M15" s="84" t="s">
        <v>53</v>
      </c>
    </row>
    <row r="16" spans="1:13" ht="15.75" customHeight="1">
      <c r="A16" s="83"/>
      <c r="B16" s="83"/>
      <c r="C16" s="83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.75">
      <c r="A17" s="15">
        <v>1</v>
      </c>
      <c r="B17" s="15">
        <v>2</v>
      </c>
      <c r="C17" s="15">
        <v>3</v>
      </c>
      <c r="D17" s="82">
        <v>4</v>
      </c>
      <c r="E17" s="82"/>
      <c r="F17" s="82">
        <v>5</v>
      </c>
      <c r="G17" s="82"/>
      <c r="H17" s="21">
        <v>6</v>
      </c>
      <c r="I17" s="93">
        <v>7</v>
      </c>
      <c r="J17" s="94"/>
      <c r="K17" s="93">
        <v>8</v>
      </c>
      <c r="L17" s="94"/>
      <c r="M17" s="21">
        <v>9</v>
      </c>
    </row>
    <row r="18" spans="1:13" ht="63">
      <c r="A18" s="55">
        <v>1</v>
      </c>
      <c r="B18" s="56" t="s">
        <v>203</v>
      </c>
      <c r="C18" s="24" t="s">
        <v>166</v>
      </c>
      <c r="D18" s="93"/>
      <c r="E18" s="94"/>
      <c r="F18" s="93"/>
      <c r="G18" s="94"/>
      <c r="H18" s="46"/>
      <c r="I18" s="43"/>
      <c r="J18" s="44"/>
      <c r="K18" s="43"/>
      <c r="L18" s="44"/>
      <c r="M18" s="46"/>
    </row>
    <row r="19" spans="1:13" ht="112.5" customHeight="1">
      <c r="A19" s="55">
        <v>2</v>
      </c>
      <c r="B19" s="56" t="s">
        <v>204</v>
      </c>
      <c r="C19" s="24" t="s">
        <v>205</v>
      </c>
      <c r="D19" s="92">
        <f>'Форма 2020-2 П.7'!C20</f>
        <v>0</v>
      </c>
      <c r="E19" s="82"/>
      <c r="F19" s="82"/>
      <c r="G19" s="82"/>
      <c r="H19" s="50">
        <f>D19+F19</f>
        <v>0</v>
      </c>
      <c r="I19" s="82"/>
      <c r="J19" s="82"/>
      <c r="K19" s="82"/>
      <c r="L19" s="82"/>
      <c r="M19" s="46"/>
    </row>
    <row r="20" spans="1:13" ht="15.75">
      <c r="A20" s="18"/>
      <c r="B20" s="45" t="s">
        <v>13</v>
      </c>
      <c r="C20" s="18"/>
      <c r="D20" s="88">
        <f>D19</f>
        <v>0</v>
      </c>
      <c r="E20" s="81"/>
      <c r="F20" s="81"/>
      <c r="G20" s="81"/>
      <c r="H20" s="52">
        <f>H19</f>
        <v>0</v>
      </c>
      <c r="I20" s="101"/>
      <c r="J20" s="102"/>
      <c r="K20" s="101"/>
      <c r="L20" s="102"/>
      <c r="M20" s="18"/>
    </row>
  </sheetData>
  <sheetProtection/>
  <mergeCells count="39">
    <mergeCell ref="A1:L1"/>
    <mergeCell ref="A3:L3"/>
    <mergeCell ref="D14:H14"/>
    <mergeCell ref="J5:M5"/>
    <mergeCell ref="A14:A16"/>
    <mergeCell ref="B14:B16"/>
    <mergeCell ref="C14:C16"/>
    <mergeCell ref="D15:E16"/>
    <mergeCell ref="F15:G16"/>
    <mergeCell ref="H15:H16"/>
    <mergeCell ref="A5:A6"/>
    <mergeCell ref="B5:B6"/>
    <mergeCell ref="C5:C6"/>
    <mergeCell ref="D5:F5"/>
    <mergeCell ref="G5:I5"/>
    <mergeCell ref="L6:M6"/>
    <mergeCell ref="L7:M7"/>
    <mergeCell ref="L8:M8"/>
    <mergeCell ref="L10:M10"/>
    <mergeCell ref="I15:J16"/>
    <mergeCell ref="K15:L16"/>
    <mergeCell ref="M15:M16"/>
    <mergeCell ref="I14:M14"/>
    <mergeCell ref="A12:L12"/>
    <mergeCell ref="L9:M9"/>
    <mergeCell ref="I20:J20"/>
    <mergeCell ref="K19:L19"/>
    <mergeCell ref="K20:L20"/>
    <mergeCell ref="K17:L17"/>
    <mergeCell ref="I17:J17"/>
    <mergeCell ref="I19:J19"/>
    <mergeCell ref="F20:G20"/>
    <mergeCell ref="D20:E20"/>
    <mergeCell ref="D17:E17"/>
    <mergeCell ref="D19:E19"/>
    <mergeCell ref="F17:G17"/>
    <mergeCell ref="F19:G19"/>
    <mergeCell ref="D18:E18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2"/>
  <sheetViews>
    <sheetView view="pageBreakPreview" zoomScale="78" zoomScaleSheetLayoutView="78" zoomScalePageLayoutView="0" workbookViewId="0" topLeftCell="A1">
      <selection activeCell="A11" sqref="A11:M11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71" t="s">
        <v>121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ht="15.75">
      <c r="M2" s="34" t="s">
        <v>15</v>
      </c>
    </row>
    <row r="3" spans="1:13" ht="47.25" customHeight="1">
      <c r="A3" s="98" t="s">
        <v>60</v>
      </c>
      <c r="B3" s="98" t="s">
        <v>61</v>
      </c>
      <c r="C3" s="98" t="s">
        <v>57</v>
      </c>
      <c r="D3" s="83" t="s">
        <v>93</v>
      </c>
      <c r="E3" s="83"/>
      <c r="F3" s="83" t="s">
        <v>94</v>
      </c>
      <c r="G3" s="83"/>
      <c r="H3" s="83" t="s">
        <v>95</v>
      </c>
      <c r="I3" s="83"/>
      <c r="J3" s="83" t="s">
        <v>14</v>
      </c>
      <c r="K3" s="83"/>
      <c r="L3" s="83" t="s">
        <v>96</v>
      </c>
      <c r="M3" s="83"/>
    </row>
    <row r="4" spans="1:13" ht="109.5" customHeight="1">
      <c r="A4" s="99"/>
      <c r="B4" s="99"/>
      <c r="C4" s="99"/>
      <c r="D4" s="15" t="s">
        <v>59</v>
      </c>
      <c r="E4" s="15" t="s">
        <v>58</v>
      </c>
      <c r="F4" s="15" t="s">
        <v>59</v>
      </c>
      <c r="G4" s="15" t="s">
        <v>58</v>
      </c>
      <c r="H4" s="15" t="s">
        <v>59</v>
      </c>
      <c r="I4" s="15" t="s">
        <v>58</v>
      </c>
      <c r="J4" s="15" t="s">
        <v>59</v>
      </c>
      <c r="K4" s="15" t="s">
        <v>58</v>
      </c>
      <c r="L4" s="15" t="s">
        <v>59</v>
      </c>
      <c r="M4" s="15" t="s">
        <v>58</v>
      </c>
    </row>
    <row r="5" spans="1:13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</row>
    <row r="6" spans="1:13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1:13" ht="48" customHeight="1">
      <c r="A9" s="111" t="s">
        <v>122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45.75" customHeight="1">
      <c r="A10" s="109" t="s">
        <v>208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4" ht="70.5" customHeight="1">
      <c r="A11" s="109" t="s">
        <v>207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42"/>
    </row>
    <row r="12" spans="1:13" ht="15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</sheetData>
  <sheetProtection/>
  <mergeCells count="13">
    <mergeCell ref="A1:M1"/>
    <mergeCell ref="C3:C4"/>
    <mergeCell ref="B3:B4"/>
    <mergeCell ref="A3:A4"/>
    <mergeCell ref="D3:E3"/>
    <mergeCell ref="F3:G3"/>
    <mergeCell ref="H3:I3"/>
    <mergeCell ref="A11:M11"/>
    <mergeCell ref="A12:M12"/>
    <mergeCell ref="J3:K3"/>
    <mergeCell ref="L3:M3"/>
    <mergeCell ref="A9:M9"/>
    <mergeCell ref="A10:M10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2019-12-03T14:19:12Z</dcterms:modified>
  <cp:category/>
  <cp:version/>
  <cp:contentType/>
  <cp:contentStatus/>
</cp:coreProperties>
</file>