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180" tabRatio="606" firstSheet="7" activeTab="11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2020-1'!$A$1:$J$57</definedName>
    <definedName name="_xlnm.Print_Area" localSheetId="1">'Форма 2020-2 П.1-4'!$A$1:$J$23</definedName>
    <definedName name="_xlnm.Print_Area" localSheetId="10">'Форма 2020-2 П.14-15'!$A$1:$L$42</definedName>
    <definedName name="_xlnm.Print_Area" localSheetId="2">'Форма 2020-2 П.5'!$A$1:$N$25</definedName>
    <definedName name="_xlnm.Print_Area" localSheetId="3">'Форма 2020-2 П.6'!$A$1:$N$48</definedName>
    <definedName name="_xlnm.Print_Area" localSheetId="4">'Форма 2020-2 П.7'!$A$1:$N$34</definedName>
    <definedName name="_xlnm.Print_Area" localSheetId="5">'Форма 2020-2 П.8'!$A$1:$M$52</definedName>
    <definedName name="_xlnm.Print_Area" localSheetId="11">'Форма 2020-3'!$A$1:$I$103</definedName>
  </definedNames>
  <calcPr fullCalcOnLoad="1"/>
</workbook>
</file>

<file path=xl/sharedStrings.xml><?xml version="1.0" encoding="utf-8"?>
<sst xmlns="http://schemas.openxmlformats.org/spreadsheetml/2006/main" count="739" uniqueCount="230">
  <si>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</si>
  <si>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</si>
  <si>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</si>
  <si>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</si>
  <si>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</si>
  <si>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</si>
  <si>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</si>
  <si>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</si>
  <si>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</si>
  <si>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</si>
  <si>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</si>
  <si>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</si>
  <si>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</si>
  <si>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</si>
  <si>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</si>
  <si>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</si>
  <si>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</si>
  <si>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</si>
  <si>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</si>
  <si>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</si>
  <si>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</si>
  <si>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</si>
  <si>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</si>
  <si>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</si>
  <si>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</si>
  <si>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</si>
  <si>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</si>
  <si>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</si>
  <si>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</si>
  <si>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</si>
  <si>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</si>
  <si>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</si>
  <si>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</si>
  <si>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</si>
  <si>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</si>
  <si>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</si>
  <si>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</si>
  <si>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</si>
  <si>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</si>
  <si>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</si>
  <si>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</si>
  <si>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</si>
  <si>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</si>
  <si>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</si>
  <si>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</si>
  <si>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</si>
  <si>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</si>
  <si>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</si>
  <si>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</si>
  <si>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</si>
  <si>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</si>
  <si>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</si>
  <si>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</si>
  <si>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</si>
  <si>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</si>
  <si>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</si>
  <si>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</si>
  <si>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</si>
  <si>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</si>
  <si>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</si>
  <si>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</si>
  <si>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</si>
  <si>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</si>
  <si>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</si>
  <si>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</si>
  <si>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</si>
  <si>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</si>
  <si>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</si>
  <si>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</si>
  <si>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</si>
  <si>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</si>
  <si>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</si>
  <si>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</si>
  <si>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</si>
  <si>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</si>
  <si>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</si>
  <si>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</si>
  <si>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</si>
  <si>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</si>
  <si>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</si>
  <si>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</si>
  <si>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</si>
  <si>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</si>
  <si>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</si>
  <si>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</si>
  <si>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</si>
  <si>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</si>
  <si>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</si>
  <si>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</si>
  <si>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</si>
  <si>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</si>
  <si>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</si>
  <si>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</si>
  <si>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</si>
  <si>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</si>
  <si>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</si>
  <si>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</si>
  <si>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</si>
  <si>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</si>
  <si>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</si>
  <si>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</si>
  <si>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</si>
  <si>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</si>
  <si>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</si>
  <si>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</si>
  <si>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</si>
  <si>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</si>
  <si>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</si>
  <si>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</si>
  <si>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</si>
  <si>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</si>
  <si>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</si>
  <si>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</si>
  <si>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</si>
  <si>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</si>
  <si>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</si>
  <si>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</si>
  <si>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</si>
  <si>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</si>
  <si>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</si>
  <si>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</si>
  <si>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</si>
  <si>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</si>
  <si>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</si>
  <si>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</si>
  <si>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</si>
  <si>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</si>
  <si>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</si>
  <si>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</si>
  <si>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</si>
  <si>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</si>
  <si>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</si>
  <si>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</si>
  <si>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</si>
  <si>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</si>
  <si>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</si>
  <si>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</si>
  <si>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</si>
  <si>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</si>
  <si>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</si>
  <si>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</si>
  <si>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</si>
  <si>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</si>
  <si>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</si>
  <si>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</si>
  <si>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</si>
  <si>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</si>
  <si>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</si>
  <si>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</si>
  <si>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</si>
  <si>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</si>
  <si>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</si>
  <si>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</si>
  <si>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</si>
  <si>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</si>
  <si>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</si>
  <si>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</si>
  <si>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</si>
  <si>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</si>
  <si>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</si>
  <si>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</si>
  <si>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</si>
  <si>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</si>
  <si>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</si>
  <si>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</si>
  <si>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</si>
  <si>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</si>
  <si>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</si>
  <si>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</si>
  <si>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</si>
  <si>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</si>
  <si>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</si>
  <si>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</si>
  <si>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2. Мета діяльності головного розпорядника коштів місцевого бюджету. Забезпечення будівництва освітніх установ та закладів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</si>
  <si>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</si>
  <si>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</si>
  <si>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наказу Міністерства фінансів України від 29.03.2019 року № 130 "Про затвердження Методичних рекомендацій щодо складання у 2019 році місцевих бюджетів на середньостроковий період".</t>
  </si>
  <si>
    <t>Капітальне будівництво (придбання) інших об'єктів</t>
  </si>
  <si>
    <t xml:space="preserve">кількість об'єктів </t>
  </si>
  <si>
    <t>од.</t>
  </si>
  <si>
    <t>рішення сесії</t>
  </si>
  <si>
    <t>середні витрати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</si>
  <si>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</si>
  <si>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</si>
  <si>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</si>
  <si>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</si>
  <si>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</si>
  <si>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</si>
  <si>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</si>
  <si>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</si>
  <si>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</si>
  <si>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</si>
  <si>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</si>
  <si>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>обсяг видатків</t>
  </si>
  <si>
    <t>Виготовлення проєктно-кошторисної документації</t>
  </si>
  <si>
    <t>Будівництво споруд, установ та закладів фізичної культури і спорту</t>
  </si>
  <si>
    <t>0443</t>
  </si>
  <si>
    <t>7330</t>
  </si>
  <si>
    <t>Будівництво інших об'єктів комунальної власності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</si>
  <si>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</t>
  </si>
  <si>
    <t>Виготовлення проектно-кошторисної документації на будівництво дороги по вул. Мельникова (від вул. Зарічанської до вул. Трудової)</t>
  </si>
  <si>
    <t xml:space="preserve">Виготовлення проектно-кошторисної документації  на будівництво переходу через залізницю в продовження Старокостянтинівського шосе </t>
  </si>
  <si>
    <t>Виготовлення проектно-кошторисної документації на будівництво дороги від вул. Степана Бандери до вулиці Західно-Окружної в м. Хмельницькому</t>
  </si>
  <si>
    <t>Виготовлення проектно-кошторисної документації на будівництво дороги по вулиці Лісогринівецькій (від вул. С.Бандери до Старокостянтинівського шосе)</t>
  </si>
  <si>
    <t>Виготовлення проектно-кошторисної документації на будівництво вулиці між вулицями Свободи та Старокостянтинівським шосе</t>
  </si>
  <si>
    <t>Будівництво магістральної дороги на вул. Січових стрільців</t>
  </si>
  <si>
    <t>Виготовлення проектно-кошторисної документації на будівництво каналізаційних мереж в мікрорайоні Озерна</t>
  </si>
  <si>
    <t xml:space="preserve"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 </t>
  </si>
  <si>
    <t>Реконструкція каналізаційно-насосної станції з мережами водопроводу та каналізації в мікрорайоні "Лезнево" м.Хмельницький</t>
  </si>
  <si>
    <t xml:space="preserve">Виготовлення проектно-кошторисної документації на будівництво багаторівневого паркінгу з вбудованими громадськими приміщеннями на вул. Проскурівського підпілля, 34 в м.Хмельницькому </t>
  </si>
  <si>
    <t>Будівництво підпірної стінки біля 130-ти квартирного будинку по вул. Лісогринівецькій, 16 в м. Хмельницькому</t>
  </si>
  <si>
    <t>Виготовлення проектно-кошторисної документації на будівництво міжквартального проїзду між вулицями Зарічанською та Прибузькою (повз стадіону Політехнічного коледжу) у м.Хмельницькому</t>
  </si>
  <si>
    <t>Кошти необхідні для продовження виконання робіт</t>
  </si>
  <si>
    <t>Для виконання  робіт І черги будівництва</t>
  </si>
  <si>
    <t>Для продовження виготовлення проектно-кошторисної документації</t>
  </si>
  <si>
    <t>Для продовження виконання будівельних робіт та коригування проектно-кошторисної документації</t>
  </si>
  <si>
    <t>Для проведення вишукувальних робіт та початку виготовлення проектно-кошторисної документації</t>
  </si>
  <si>
    <t>Для завершення виконання робіт</t>
  </si>
  <si>
    <t>Виконані передпроєктні роботи. Кошти необхідні для виготовлення проектно-кошторисної документації</t>
  </si>
  <si>
    <t>3.              1517330</t>
  </si>
  <si>
    <t>___7330____</t>
  </si>
  <si>
    <t>1) мета бюджетної програми, строки її реалізації: Забезпечення розвитку сучасної інфраструктури міста Хмельницького на 2018-2020 роки.</t>
  </si>
  <si>
    <t>2) завдання бюджетної програми: будівництво об'єктів соціальної та виробничої інфраструктури міста Хмельницького.</t>
  </si>
  <si>
    <t>Реконструкція та реставрація інших об'єктів</t>
  </si>
  <si>
    <t>Реконструкція інших об'єктів комунальної власності</t>
  </si>
  <si>
    <t>У 2018 році продовжувалося виконання робіт з будівництва самопливного і напірного колекторів та каналізаційної насосної станції продуктивністю 1500 куб.м/добу на житловому масиві "Лезневе 1, 2", будівництво магістральної дороги на вул.Січових стрільців, будівництво підпірної стінки біля 130-ти квартирного будинку по вул.Лісогринівецькій, 16, та реконструкція вбудовано-прибудованої аптеки під адміністративне приміщення управління адміністративних послуг Хмельницької міської ради по вул.Кам'янецькій, 38 в м.Хмельницькому та реконструкція каналізаційно-насосної станції з мережами водопроводу та каналізації і мікрорайоні "Лезнево". Виготовлено проєктно-кошторисна документація на будівництво дороги по вул.Мельникова (від вул.Зарічанська до вул.Трудової) та будівництво вулиці між вулицями Свободи та Старокостянтинівським шосе, на будівництво каналізаційних мереж в мікрорайоні Озерна, передпроєктні роботи з будівництва переходу через залізницю в продовження Старокостянтинівського шосе, продовжувалися роботи з виготовлення проектно-кошторисної документації на будівництво дороги від вул. Степана Бандери до вулиці Західно-Окружної в м. Хмельницькому, виготовлення проектно-кошторисної документації на будівництво дороги по вулиці Лісогринівецькій (від вул. С.Бандери до Старокостянтинівського шосе). У 2020 році продовжиться виконання робіт з з будівництва самопливного і напірного колекторів та каналізаційної насосної станції продуктивністю 1500 куб.м/добу на житловому масиві "Лезневе 1, 2", будівництво магістральної дороги на вул.Січових стрільців, реконструкція вбудовано-прибудованої аптеки під адміністративне приміщення управління адміністративних послуг Хмельницької міської ради по вул.Кам'янецькій, 38 в м.Хмельницькому та реконструкція каналізаційно-насосної станції з мережами водопроводу та каналізації і мікрорайоні "Лезнево".</t>
  </si>
  <si>
    <t>Будівництво інших об'єктів соціальної інфраструктури</t>
  </si>
  <si>
    <t>Реконструкція та реставрація інших об'єктів соціальної інфраструктури</t>
  </si>
  <si>
    <t>Будівництво дороги по вул. Мельникова (від вул. Зарічанської до вул. Трудової)</t>
  </si>
  <si>
    <t>Для прововження виконання будівельних робіт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</si>
</sst>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indent="4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indent="4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49" fontId="45" fillId="0" borderId="0" xfId="0" applyNumberFormat="1" applyFont="1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УКБ до бюджету 2016р ос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Б до бюджету 2016р ос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31">
      <selection activeCell="I26" sqref="I26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04" t="s">
        <v>0</v>
      </c>
      <c r="H1" s="104"/>
      <c r="I1" s="104"/>
    </row>
    <row r="2" spans="2:9" ht="15.75" customHeight="1">
      <c r="B2" s="6"/>
      <c r="C2" s="6"/>
      <c r="D2" s="6"/>
      <c r="E2" s="6"/>
      <c r="F2" s="6"/>
      <c r="G2" s="104" t="s">
        <v>1</v>
      </c>
      <c r="H2" s="104"/>
      <c r="I2" s="104"/>
    </row>
    <row r="3" spans="2:9" ht="15.75" customHeight="1">
      <c r="B3" s="6"/>
      <c r="C3" s="6"/>
      <c r="D3" s="6"/>
      <c r="E3" s="6"/>
      <c r="F3" s="6"/>
      <c r="G3" s="104" t="s">
        <v>2</v>
      </c>
      <c r="H3" s="104"/>
      <c r="I3" s="104"/>
    </row>
    <row r="4" spans="1:9" ht="15">
      <c r="A4" s="1"/>
      <c r="B4" s="6"/>
      <c r="C4" s="6"/>
      <c r="D4" s="6"/>
      <c r="E4" s="6"/>
      <c r="F4" s="6"/>
      <c r="G4" s="104" t="s">
        <v>12</v>
      </c>
      <c r="H4" s="104"/>
      <c r="I4" s="104"/>
    </row>
    <row r="5" spans="1:9" ht="15">
      <c r="A5" s="6"/>
      <c r="B5" s="6"/>
      <c r="C5" s="6"/>
      <c r="D5" s="6"/>
      <c r="E5" s="6"/>
      <c r="F5" s="6"/>
      <c r="G5" s="104" t="s">
        <v>150</v>
      </c>
      <c r="H5" s="104"/>
      <c r="I5" s="104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105" t="s">
        <v>149</v>
      </c>
      <c r="B7" s="105"/>
      <c r="C7" s="105"/>
      <c r="D7" s="105"/>
      <c r="E7" s="105"/>
      <c r="F7" s="105"/>
      <c r="G7" s="105"/>
      <c r="H7" s="105"/>
      <c r="I7" s="105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02" t="s">
        <v>172</v>
      </c>
      <c r="B10" s="102"/>
      <c r="C10" s="102"/>
      <c r="D10" s="102"/>
      <c r="E10" s="102"/>
      <c r="F10" s="107">
        <v>15</v>
      </c>
      <c r="G10" s="107"/>
      <c r="H10" s="52" t="s">
        <v>170</v>
      </c>
      <c r="I10" s="49">
        <v>22201100000</v>
      </c>
    </row>
    <row r="11" spans="1:9" ht="48.75" customHeight="1">
      <c r="A11" s="97" t="s">
        <v>21</v>
      </c>
      <c r="B11" s="97"/>
      <c r="C11" s="97"/>
      <c r="D11" s="97"/>
      <c r="E11" s="97"/>
      <c r="F11" s="106" t="s">
        <v>153</v>
      </c>
      <c r="G11" s="106"/>
      <c r="H11" s="45" t="s">
        <v>151</v>
      </c>
      <c r="I11" s="45" t="s">
        <v>152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">
      <c r="A13" s="99" t="s">
        <v>173</v>
      </c>
      <c r="B13" s="99"/>
      <c r="C13" s="99"/>
      <c r="D13" s="99"/>
      <c r="E13" s="99"/>
      <c r="F13" s="99"/>
      <c r="G13" s="99"/>
      <c r="H13" s="99"/>
      <c r="I13" s="99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99" t="s">
        <v>3</v>
      </c>
      <c r="B15" s="99"/>
      <c r="C15" s="99"/>
      <c r="D15" s="99"/>
      <c r="E15" s="99"/>
      <c r="F15" s="99"/>
      <c r="G15" s="99"/>
      <c r="H15" s="99"/>
      <c r="I15" s="99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10" ht="15">
      <c r="A17" s="91" t="s">
        <v>155</v>
      </c>
      <c r="B17" s="91"/>
      <c r="C17" s="91"/>
      <c r="D17" s="91"/>
      <c r="E17" s="91"/>
      <c r="F17" s="91"/>
      <c r="G17" s="91"/>
      <c r="H17" s="91"/>
      <c r="I17" s="91"/>
      <c r="J17" s="91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03" t="s">
        <v>156</v>
      </c>
      <c r="B19" s="103"/>
      <c r="C19" s="103"/>
      <c r="D19" s="103" t="s">
        <v>42</v>
      </c>
      <c r="E19" s="90" t="s">
        <v>100</v>
      </c>
      <c r="F19" s="90" t="s">
        <v>101</v>
      </c>
      <c r="G19" s="90" t="s">
        <v>102</v>
      </c>
      <c r="H19" s="90" t="s">
        <v>18</v>
      </c>
      <c r="I19" s="90" t="s">
        <v>103</v>
      </c>
    </row>
    <row r="20" spans="1:9" ht="15.75" customHeight="1">
      <c r="A20" s="103"/>
      <c r="B20" s="103"/>
      <c r="C20" s="103"/>
      <c r="D20" s="103"/>
      <c r="E20" s="90"/>
      <c r="F20" s="90"/>
      <c r="G20" s="90"/>
      <c r="H20" s="90"/>
      <c r="I20" s="90"/>
    </row>
    <row r="21" spans="1:9" ht="15.75" customHeight="1">
      <c r="A21" s="103">
        <v>1</v>
      </c>
      <c r="B21" s="103"/>
      <c r="C21" s="103"/>
      <c r="D21" s="43">
        <v>2</v>
      </c>
      <c r="E21" s="41">
        <v>3</v>
      </c>
      <c r="F21" s="41">
        <v>4</v>
      </c>
      <c r="G21" s="41">
        <v>5</v>
      </c>
      <c r="H21" s="41">
        <v>6</v>
      </c>
      <c r="I21" s="41">
        <v>7</v>
      </c>
    </row>
    <row r="22" spans="1:9" ht="15.75" customHeight="1">
      <c r="A22" s="92" t="s">
        <v>157</v>
      </c>
      <c r="B22" s="93"/>
      <c r="C22" s="93"/>
      <c r="D22" s="93"/>
      <c r="E22" s="93"/>
      <c r="F22" s="93"/>
      <c r="G22" s="93"/>
      <c r="H22" s="93"/>
      <c r="I22" s="94"/>
    </row>
    <row r="23" spans="1:9" ht="15.75" customHeight="1">
      <c r="A23" s="92"/>
      <c r="B23" s="93"/>
      <c r="C23" s="94"/>
      <c r="D23" s="35"/>
      <c r="E23" s="41"/>
      <c r="F23" s="41"/>
      <c r="G23" s="41"/>
      <c r="H23" s="41"/>
      <c r="I23" s="41"/>
    </row>
    <row r="24" spans="1:9" ht="15.75" customHeight="1">
      <c r="A24" s="92"/>
      <c r="B24" s="93"/>
      <c r="C24" s="94"/>
      <c r="D24" s="35"/>
      <c r="E24" s="41"/>
      <c r="F24" s="41"/>
      <c r="G24" s="41"/>
      <c r="H24" s="41"/>
      <c r="I24" s="41"/>
    </row>
    <row r="25" spans="1:9" ht="15.75" customHeight="1">
      <c r="A25" s="92" t="s">
        <v>168</v>
      </c>
      <c r="B25" s="93"/>
      <c r="C25" s="93"/>
      <c r="D25" s="93"/>
      <c r="E25" s="93"/>
      <c r="F25" s="93"/>
      <c r="G25" s="93"/>
      <c r="H25" s="93"/>
      <c r="I25" s="94"/>
    </row>
    <row r="26" spans="1:9" ht="15.75" customHeight="1">
      <c r="A26" s="92"/>
      <c r="B26" s="93"/>
      <c r="C26" s="94"/>
      <c r="D26" s="35"/>
      <c r="E26" s="41"/>
      <c r="F26" s="41"/>
      <c r="G26" s="41"/>
      <c r="H26" s="41"/>
      <c r="I26" s="41"/>
    </row>
    <row r="27" spans="1:9" ht="15.75" customHeight="1">
      <c r="A27" s="92"/>
      <c r="B27" s="93"/>
      <c r="C27" s="94"/>
      <c r="D27" s="35"/>
      <c r="E27" s="41"/>
      <c r="F27" s="41"/>
      <c r="G27" s="41"/>
      <c r="H27" s="41"/>
      <c r="I27" s="41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10" ht="15">
      <c r="A29" s="98" t="s">
        <v>158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2:10" ht="15">
      <c r="B30" s="6"/>
      <c r="C30" s="6"/>
      <c r="D30" s="6"/>
      <c r="E30" s="6"/>
      <c r="F30" s="6"/>
      <c r="G30" s="6"/>
      <c r="H30" s="6"/>
      <c r="J30" s="50" t="s">
        <v>20</v>
      </c>
    </row>
    <row r="31" spans="1:10" ht="31.5" customHeight="1">
      <c r="A31" s="90" t="s">
        <v>160</v>
      </c>
      <c r="B31" s="90" t="s">
        <v>161</v>
      </c>
      <c r="C31" s="90" t="s">
        <v>16</v>
      </c>
      <c r="D31" s="90" t="s">
        <v>162</v>
      </c>
      <c r="E31" s="90" t="s">
        <v>100</v>
      </c>
      <c r="F31" s="90" t="s">
        <v>101</v>
      </c>
      <c r="G31" s="90" t="s">
        <v>102</v>
      </c>
      <c r="H31" s="90" t="s">
        <v>18</v>
      </c>
      <c r="I31" s="90" t="s">
        <v>103</v>
      </c>
      <c r="J31" s="90" t="s">
        <v>154</v>
      </c>
    </row>
    <row r="32" spans="1:10" ht="81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1">
        <v>10</v>
      </c>
    </row>
    <row r="34" spans="1:10" ht="15">
      <c r="A34" s="19"/>
      <c r="B34" s="20"/>
      <c r="C34" s="19"/>
      <c r="D34" s="19"/>
      <c r="E34" s="19"/>
      <c r="F34" s="19"/>
      <c r="G34" s="19"/>
      <c r="H34" s="19"/>
      <c r="I34" s="19"/>
      <c r="J34" s="41"/>
    </row>
    <row r="35" spans="1:10" ht="15">
      <c r="A35" s="19"/>
      <c r="B35" s="20"/>
      <c r="C35" s="19"/>
      <c r="D35" s="19"/>
      <c r="E35" s="19"/>
      <c r="F35" s="19"/>
      <c r="G35" s="19"/>
      <c r="H35" s="19"/>
      <c r="I35" s="19"/>
      <c r="J35" s="41"/>
    </row>
    <row r="36" spans="1:10" ht="15">
      <c r="A36" s="19"/>
      <c r="B36" s="20"/>
      <c r="C36" s="19"/>
      <c r="D36" s="19"/>
      <c r="E36" s="19"/>
      <c r="F36" s="19"/>
      <c r="G36" s="19"/>
      <c r="H36" s="19"/>
      <c r="I36" s="19"/>
      <c r="J36" s="41"/>
    </row>
    <row r="37" spans="1:10" ht="15">
      <c r="A37" s="19"/>
      <c r="B37" s="19" t="s">
        <v>17</v>
      </c>
      <c r="C37" s="19"/>
      <c r="D37" s="19"/>
      <c r="E37" s="19"/>
      <c r="F37" s="19"/>
      <c r="G37" s="19"/>
      <c r="H37" s="19"/>
      <c r="I37" s="19"/>
      <c r="J37" s="41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0" ht="15">
      <c r="A39" s="98" t="s">
        <v>159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15">
      <c r="A40" s="6"/>
      <c r="B40" s="6"/>
      <c r="C40" s="6"/>
      <c r="D40" s="6"/>
      <c r="E40" s="6"/>
      <c r="F40" s="6"/>
      <c r="G40" s="6"/>
      <c r="H40" s="6"/>
      <c r="J40" s="50" t="s">
        <v>19</v>
      </c>
    </row>
    <row r="41" spans="1:10" ht="15.75" customHeight="1">
      <c r="A41" s="90" t="s">
        <v>160</v>
      </c>
      <c r="B41" s="90" t="s">
        <v>161</v>
      </c>
      <c r="C41" s="90" t="s">
        <v>16</v>
      </c>
      <c r="D41" s="90" t="s">
        <v>162</v>
      </c>
      <c r="E41" s="90" t="s">
        <v>100</v>
      </c>
      <c r="F41" s="90" t="s">
        <v>101</v>
      </c>
      <c r="G41" s="90" t="s">
        <v>102</v>
      </c>
      <c r="H41" s="90" t="s">
        <v>18</v>
      </c>
      <c r="I41" s="90" t="s">
        <v>103</v>
      </c>
      <c r="J41" s="90" t="s">
        <v>154</v>
      </c>
    </row>
    <row r="42" spans="1:10" ht="87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1">
        <v>10</v>
      </c>
    </row>
    <row r="44" spans="1:10" ht="15">
      <c r="A44" s="19"/>
      <c r="B44" s="20"/>
      <c r="C44" s="19"/>
      <c r="D44" s="19"/>
      <c r="E44" s="19"/>
      <c r="F44" s="19"/>
      <c r="G44" s="19"/>
      <c r="H44" s="19"/>
      <c r="I44" s="19"/>
      <c r="J44" s="41"/>
    </row>
    <row r="45" spans="1:10" ht="15">
      <c r="A45" s="19"/>
      <c r="B45" s="20"/>
      <c r="C45" s="19"/>
      <c r="D45" s="19"/>
      <c r="E45" s="19"/>
      <c r="F45" s="19"/>
      <c r="G45" s="19"/>
      <c r="H45" s="19"/>
      <c r="I45" s="19"/>
      <c r="J45" s="41"/>
    </row>
    <row r="46" spans="1:10" ht="15">
      <c r="A46" s="19"/>
      <c r="B46" s="20"/>
      <c r="C46" s="19"/>
      <c r="D46" s="19"/>
      <c r="E46" s="19"/>
      <c r="F46" s="19"/>
      <c r="G46" s="19"/>
      <c r="H46" s="19"/>
      <c r="I46" s="19"/>
      <c r="J46" s="41"/>
    </row>
    <row r="47" spans="1:10" ht="15">
      <c r="A47" s="19"/>
      <c r="B47" s="19" t="s">
        <v>17</v>
      </c>
      <c r="C47" s="19"/>
      <c r="D47" s="19"/>
      <c r="E47" s="19"/>
      <c r="F47" s="19"/>
      <c r="G47" s="19"/>
      <c r="H47" s="19"/>
      <c r="I47" s="19"/>
      <c r="J47" s="41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1:9" ht="15">
      <c r="A49" s="5"/>
      <c r="B49" s="6"/>
      <c r="C49" s="6"/>
      <c r="D49" s="6"/>
      <c r="E49" s="6"/>
      <c r="F49" s="6"/>
      <c r="G49" s="6"/>
      <c r="H49" s="6"/>
      <c r="I49" s="6"/>
    </row>
    <row r="50" spans="1:9" ht="15">
      <c r="A50" s="3"/>
      <c r="B50" s="6"/>
      <c r="C50" s="6"/>
      <c r="D50" s="6"/>
      <c r="E50" s="6"/>
      <c r="F50" s="6"/>
      <c r="G50" s="6"/>
      <c r="H50" s="6"/>
      <c r="I50" s="6"/>
    </row>
    <row r="51" spans="1:9" ht="15">
      <c r="A51" s="3"/>
      <c r="B51" s="6"/>
      <c r="C51" s="6"/>
      <c r="D51" s="6"/>
      <c r="E51" s="6"/>
      <c r="F51" s="6"/>
      <c r="G51" s="6"/>
      <c r="H51" s="6"/>
      <c r="I51" s="6"/>
    </row>
    <row r="52" spans="1:9" ht="15">
      <c r="A52" s="98" t="s">
        <v>6</v>
      </c>
      <c r="B52" s="98"/>
      <c r="C52" s="96" t="s">
        <v>11</v>
      </c>
      <c r="D52" s="96"/>
      <c r="E52" s="96"/>
      <c r="F52" s="6"/>
      <c r="G52" s="6"/>
      <c r="H52" s="96" t="s">
        <v>10</v>
      </c>
      <c r="I52" s="96"/>
    </row>
    <row r="53" spans="1:9" ht="15.75" customHeight="1">
      <c r="A53" s="7"/>
      <c r="C53" s="95" t="s">
        <v>7</v>
      </c>
      <c r="D53" s="95"/>
      <c r="E53" s="95"/>
      <c r="F53" s="6"/>
      <c r="G53" s="6"/>
      <c r="H53" s="95" t="s">
        <v>8</v>
      </c>
      <c r="I53" s="95"/>
    </row>
    <row r="54" spans="1:9" ht="37.5" customHeight="1">
      <c r="A54" s="100" t="s">
        <v>9</v>
      </c>
      <c r="B54" s="100"/>
      <c r="C54" s="101" t="s">
        <v>11</v>
      </c>
      <c r="D54" s="101"/>
      <c r="E54" s="101"/>
      <c r="F54" s="16"/>
      <c r="G54" s="16"/>
      <c r="H54" s="101" t="s">
        <v>10</v>
      </c>
      <c r="I54" s="101"/>
    </row>
    <row r="55" spans="1:9" ht="15.75" customHeight="1">
      <c r="A55" s="7"/>
      <c r="B55" s="4"/>
      <c r="C55" s="95" t="s">
        <v>7</v>
      </c>
      <c r="D55" s="95"/>
      <c r="E55" s="95"/>
      <c r="F55" s="6"/>
      <c r="G55" s="6"/>
      <c r="H55" s="95" t="s">
        <v>8</v>
      </c>
      <c r="I55" s="95"/>
    </row>
    <row r="58" ht="15">
      <c r="A58" s="2"/>
    </row>
    <row r="60" ht="1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A26:C26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I41:I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3"/>
  <sheetViews>
    <sheetView view="pageBreakPreview" zoomScale="115" zoomScaleSheetLayoutView="115" zoomScalePageLayoutView="0" workbookViewId="0" topLeftCell="A1">
      <pane xSplit="1" ySplit="4" topLeftCell="D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" sqref="K8:M8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99" t="s">
        <v>125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5">
      <c r="M2" s="50" t="s">
        <v>20</v>
      </c>
    </row>
    <row r="3" spans="1:13" ht="47.25" customHeight="1">
      <c r="A3" s="119" t="s">
        <v>65</v>
      </c>
      <c r="B3" s="119" t="s">
        <v>66</v>
      </c>
      <c r="C3" s="119" t="s">
        <v>62</v>
      </c>
      <c r="D3" s="90" t="s">
        <v>100</v>
      </c>
      <c r="E3" s="90"/>
      <c r="F3" s="90" t="s">
        <v>101</v>
      </c>
      <c r="G3" s="90"/>
      <c r="H3" s="90" t="s">
        <v>102</v>
      </c>
      <c r="I3" s="90"/>
      <c r="J3" s="90" t="s">
        <v>18</v>
      </c>
      <c r="K3" s="90"/>
      <c r="L3" s="90" t="s">
        <v>103</v>
      </c>
      <c r="M3" s="90"/>
    </row>
    <row r="4" spans="1:13" ht="109.5" customHeight="1">
      <c r="A4" s="120"/>
      <c r="B4" s="120"/>
      <c r="C4" s="120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82.5">
      <c r="A6" s="72" t="s">
        <v>199</v>
      </c>
      <c r="B6" s="71"/>
      <c r="C6" s="85">
        <v>43701696</v>
      </c>
      <c r="D6" s="85">
        <v>6993236</v>
      </c>
      <c r="E6" s="85">
        <v>34</v>
      </c>
      <c r="F6" s="85">
        <v>2000000</v>
      </c>
      <c r="G6" s="85">
        <v>39</v>
      </c>
      <c r="H6" s="85">
        <v>2000000</v>
      </c>
      <c r="I6" s="85">
        <v>46</v>
      </c>
      <c r="J6" s="71">
        <v>3000000</v>
      </c>
      <c r="K6" s="71">
        <v>53</v>
      </c>
      <c r="L6" s="71">
        <v>4983244</v>
      </c>
      <c r="M6" s="71">
        <v>64</v>
      </c>
    </row>
    <row r="7" spans="1:13" ht="69">
      <c r="A7" s="72" t="s">
        <v>200</v>
      </c>
      <c r="B7" s="71"/>
      <c r="C7" s="85"/>
      <c r="D7" s="85">
        <v>340173</v>
      </c>
      <c r="E7" s="85">
        <v>1</v>
      </c>
      <c r="F7" s="85"/>
      <c r="G7" s="85"/>
      <c r="H7" s="85"/>
      <c r="I7" s="85"/>
      <c r="J7" s="71"/>
      <c r="K7" s="71"/>
      <c r="L7" s="71"/>
      <c r="M7" s="71"/>
    </row>
    <row r="8" spans="1:13" ht="41.25">
      <c r="A8" s="72" t="s">
        <v>228</v>
      </c>
      <c r="B8" s="88"/>
      <c r="C8" s="89">
        <v>45754692</v>
      </c>
      <c r="D8" s="89"/>
      <c r="E8" s="89"/>
      <c r="F8" s="89"/>
      <c r="G8" s="89"/>
      <c r="H8" s="89"/>
      <c r="I8" s="89"/>
      <c r="J8" s="88"/>
      <c r="K8" s="88"/>
      <c r="L8" s="88"/>
      <c r="M8" s="88"/>
    </row>
    <row r="9" spans="1:13" ht="69">
      <c r="A9" s="72" t="s">
        <v>201</v>
      </c>
      <c r="B9" s="71"/>
      <c r="C9" s="85"/>
      <c r="D9" s="85">
        <v>348429</v>
      </c>
      <c r="E9" s="85"/>
      <c r="F9" s="85">
        <v>100000</v>
      </c>
      <c r="G9" s="85"/>
      <c r="H9" s="85"/>
      <c r="I9" s="85"/>
      <c r="J9" s="71"/>
      <c r="K9" s="71"/>
      <c r="L9" s="71"/>
      <c r="M9" s="71"/>
    </row>
    <row r="10" spans="1:13" ht="82.5">
      <c r="A10" s="72" t="s">
        <v>202</v>
      </c>
      <c r="B10" s="71"/>
      <c r="C10" s="85"/>
      <c r="D10" s="85">
        <v>840</v>
      </c>
      <c r="E10" s="85"/>
      <c r="F10" s="85">
        <v>100000</v>
      </c>
      <c r="G10" s="85"/>
      <c r="H10" s="85"/>
      <c r="I10" s="85"/>
      <c r="J10" s="71"/>
      <c r="K10" s="71"/>
      <c r="L10" s="71"/>
      <c r="M10" s="71"/>
    </row>
    <row r="11" spans="1:13" ht="82.5">
      <c r="A11" s="72" t="s">
        <v>203</v>
      </c>
      <c r="B11" s="71"/>
      <c r="C11" s="85"/>
      <c r="D11" s="85">
        <v>840</v>
      </c>
      <c r="E11" s="85"/>
      <c r="F11" s="85">
        <v>100000</v>
      </c>
      <c r="G11" s="85"/>
      <c r="H11" s="85"/>
      <c r="I11" s="85"/>
      <c r="J11" s="71"/>
      <c r="K11" s="71"/>
      <c r="L11" s="71"/>
      <c r="M11" s="71"/>
    </row>
    <row r="12" spans="1:13" ht="69">
      <c r="A12" s="72" t="s">
        <v>204</v>
      </c>
      <c r="B12" s="71"/>
      <c r="C12" s="85"/>
      <c r="D12" s="85">
        <v>697943</v>
      </c>
      <c r="E12" s="85"/>
      <c r="F12" s="85"/>
      <c r="G12" s="85"/>
      <c r="H12" s="85"/>
      <c r="I12" s="85"/>
      <c r="J12" s="71"/>
      <c r="K12" s="71"/>
      <c r="L12" s="71"/>
      <c r="M12" s="71"/>
    </row>
    <row r="13" spans="1:13" ht="41.25">
      <c r="A13" s="72" t="s">
        <v>205</v>
      </c>
      <c r="B13" s="71"/>
      <c r="C13" s="85">
        <v>32296985</v>
      </c>
      <c r="D13" s="85">
        <v>7983885</v>
      </c>
      <c r="E13" s="85">
        <v>25</v>
      </c>
      <c r="F13" s="85">
        <v>5000000</v>
      </c>
      <c r="G13" s="85">
        <v>41</v>
      </c>
      <c r="H13" s="85">
        <v>3000000</v>
      </c>
      <c r="I13" s="85">
        <v>67</v>
      </c>
      <c r="J13" s="71">
        <v>10565299</v>
      </c>
      <c r="K13" s="71">
        <v>100</v>
      </c>
      <c r="L13" s="71"/>
      <c r="M13" s="71"/>
    </row>
    <row r="14" spans="1:13" ht="54.75">
      <c r="A14" s="72" t="s">
        <v>206</v>
      </c>
      <c r="B14" s="71"/>
      <c r="C14" s="85"/>
      <c r="D14" s="85">
        <v>609018</v>
      </c>
      <c r="E14" s="85"/>
      <c r="F14" s="85"/>
      <c r="G14" s="85"/>
      <c r="H14" s="85"/>
      <c r="I14" s="85"/>
      <c r="J14" s="71"/>
      <c r="K14" s="71"/>
      <c r="L14" s="71"/>
      <c r="M14" s="71"/>
    </row>
    <row r="15" spans="1:13" ht="96">
      <c r="A15" s="74" t="s">
        <v>211</v>
      </c>
      <c r="B15" s="71"/>
      <c r="C15" s="85"/>
      <c r="D15" s="85"/>
      <c r="E15" s="85"/>
      <c r="F15" s="85">
        <v>100000</v>
      </c>
      <c r="G15" s="85"/>
      <c r="H15" s="85"/>
      <c r="I15" s="85"/>
      <c r="J15" s="71"/>
      <c r="K15" s="71"/>
      <c r="L15" s="71"/>
      <c r="M15" s="71"/>
    </row>
    <row r="16" spans="1:13" ht="110.25">
      <c r="A16" s="75" t="s">
        <v>209</v>
      </c>
      <c r="B16" s="71"/>
      <c r="C16" s="85"/>
      <c r="D16" s="85"/>
      <c r="E16" s="85"/>
      <c r="F16" s="85">
        <v>100000</v>
      </c>
      <c r="G16" s="85"/>
      <c r="H16" s="85"/>
      <c r="I16" s="85"/>
      <c r="J16" s="71"/>
      <c r="K16" s="71"/>
      <c r="L16" s="71"/>
      <c r="M16" s="71"/>
    </row>
    <row r="17" spans="1:13" ht="69">
      <c r="A17" s="72" t="s">
        <v>210</v>
      </c>
      <c r="B17" s="19"/>
      <c r="C17" s="85">
        <v>977031</v>
      </c>
      <c r="D17" s="85">
        <v>778323</v>
      </c>
      <c r="E17" s="85">
        <v>80</v>
      </c>
      <c r="F17" s="85">
        <v>198700</v>
      </c>
      <c r="G17" s="85">
        <v>100</v>
      </c>
      <c r="H17" s="85"/>
      <c r="I17" s="85"/>
      <c r="J17" s="19"/>
      <c r="K17" s="19"/>
      <c r="L17" s="19"/>
      <c r="M17" s="19"/>
    </row>
    <row r="18" spans="1:13" ht="96">
      <c r="A18" s="72" t="s">
        <v>207</v>
      </c>
      <c r="B18" s="60"/>
      <c r="C18" s="85">
        <v>10111100</v>
      </c>
      <c r="D18" s="85">
        <v>2453085</v>
      </c>
      <c r="E18" s="85">
        <v>46</v>
      </c>
      <c r="F18" s="85">
        <v>2467500</v>
      </c>
      <c r="G18" s="85">
        <v>70</v>
      </c>
      <c r="H18" s="85">
        <v>3000000</v>
      </c>
      <c r="I18" s="85">
        <v>100</v>
      </c>
      <c r="J18" s="60"/>
      <c r="K18" s="60"/>
      <c r="L18" s="60"/>
      <c r="M18" s="60"/>
    </row>
    <row r="19" spans="1:13" ht="69">
      <c r="A19" s="73" t="s">
        <v>208</v>
      </c>
      <c r="B19" s="71"/>
      <c r="C19" s="85">
        <v>15977719</v>
      </c>
      <c r="D19" s="85">
        <v>939873</v>
      </c>
      <c r="E19" s="85">
        <v>14</v>
      </c>
      <c r="F19" s="85">
        <v>1000000</v>
      </c>
      <c r="G19" s="85">
        <v>20</v>
      </c>
      <c r="H19" s="85">
        <v>4800000</v>
      </c>
      <c r="I19" s="85">
        <v>100</v>
      </c>
      <c r="J19" s="71"/>
      <c r="K19" s="71"/>
      <c r="L19" s="71"/>
      <c r="M19" s="71"/>
    </row>
    <row r="20" spans="1:13" ht="21" customHeight="1">
      <c r="A20" s="65"/>
      <c r="B20" s="19"/>
      <c r="C20" s="85"/>
      <c r="D20" s="85"/>
      <c r="E20" s="85"/>
      <c r="F20" s="85"/>
      <c r="G20" s="85"/>
      <c r="H20" s="85"/>
      <c r="I20" s="85"/>
      <c r="J20" s="19"/>
      <c r="K20" s="19"/>
      <c r="L20" s="19"/>
      <c r="M20" s="19"/>
    </row>
    <row r="21" spans="3:12" ht="14.25">
      <c r="C21">
        <f>SUM(C6:C19)</f>
        <v>148819223</v>
      </c>
      <c r="D21">
        <f>SUM(D6:D19)</f>
        <v>21145645</v>
      </c>
      <c r="F21">
        <f>SUM(F6:F19)</f>
        <v>11166200</v>
      </c>
      <c r="H21">
        <f>SUM(H6:H19)</f>
        <v>12800000</v>
      </c>
      <c r="J21">
        <f>SUM(J6:J19)</f>
        <v>13565299</v>
      </c>
      <c r="L21">
        <f>SUM(L6:L19)</f>
        <v>4983244</v>
      </c>
    </row>
    <row r="22" spans="1:13" ht="48" customHeight="1">
      <c r="A22" s="98" t="s">
        <v>126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28.5" customHeight="1">
      <c r="A23" s="99" t="s">
        <v>67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</sheetData>
  <sheetProtection/>
  <mergeCells count="11">
    <mergeCell ref="J3:K3"/>
    <mergeCell ref="L3:M3"/>
    <mergeCell ref="A22:M22"/>
    <mergeCell ref="A23:M23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30">
      <selection activeCell="O36" sqref="O36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98" t="s">
        <v>127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98" t="s">
        <v>128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20</v>
      </c>
      <c r="M4" s="14"/>
      <c r="N4" s="14"/>
      <c r="O4" s="14"/>
      <c r="P4" s="14"/>
      <c r="Q4" s="14"/>
      <c r="R4" s="14"/>
    </row>
    <row r="5" spans="1:18" ht="48" customHeight="1">
      <c r="A5" s="90" t="s">
        <v>68</v>
      </c>
      <c r="B5" s="90" t="s">
        <v>4</v>
      </c>
      <c r="C5" s="113" t="s">
        <v>78</v>
      </c>
      <c r="D5" s="113" t="s">
        <v>83</v>
      </c>
      <c r="E5" s="113" t="s">
        <v>84</v>
      </c>
      <c r="F5" s="113"/>
      <c r="G5" s="113" t="s">
        <v>85</v>
      </c>
      <c r="H5" s="113"/>
      <c r="I5" s="113" t="s">
        <v>86</v>
      </c>
      <c r="J5" s="118" t="s">
        <v>88</v>
      </c>
      <c r="K5" s="118"/>
      <c r="L5" s="113" t="s">
        <v>87</v>
      </c>
      <c r="M5" s="32"/>
      <c r="N5" s="32"/>
      <c r="O5" s="32"/>
      <c r="P5" s="32"/>
      <c r="Q5" s="32"/>
      <c r="R5" s="32"/>
    </row>
    <row r="6" spans="1:18" ht="128.25" customHeight="1">
      <c r="A6" s="90"/>
      <c r="B6" s="90"/>
      <c r="C6" s="113"/>
      <c r="D6" s="113"/>
      <c r="E6" s="113"/>
      <c r="F6" s="113"/>
      <c r="G6" s="113"/>
      <c r="H6" s="113"/>
      <c r="I6" s="113"/>
      <c r="J6" s="19" t="s">
        <v>73</v>
      </c>
      <c r="K6" s="19" t="s">
        <v>74</v>
      </c>
      <c r="L6" s="113"/>
      <c r="M6" s="32"/>
      <c r="N6" s="32"/>
      <c r="O6" s="32"/>
      <c r="P6" s="18"/>
      <c r="Q6" s="32"/>
      <c r="R6" s="32"/>
    </row>
    <row r="7" spans="1:18" ht="15">
      <c r="A7" s="19">
        <v>1</v>
      </c>
      <c r="B7" s="19">
        <v>2</v>
      </c>
      <c r="C7" s="26">
        <v>3</v>
      </c>
      <c r="D7" s="26">
        <v>4</v>
      </c>
      <c r="E7" s="103">
        <v>5</v>
      </c>
      <c r="F7" s="103"/>
      <c r="G7" s="136">
        <v>6</v>
      </c>
      <c r="H7" s="136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62.25">
      <c r="A8" s="19">
        <v>3122</v>
      </c>
      <c r="B8" s="19" t="s">
        <v>177</v>
      </c>
      <c r="C8" s="26">
        <v>18965394</v>
      </c>
      <c r="D8" s="26">
        <v>17752687</v>
      </c>
      <c r="E8" s="103">
        <v>0</v>
      </c>
      <c r="F8" s="103"/>
      <c r="G8" s="103">
        <v>0</v>
      </c>
      <c r="H8" s="103"/>
      <c r="I8" s="83">
        <v>0</v>
      </c>
      <c r="J8" s="26"/>
      <c r="K8" s="26"/>
      <c r="L8" s="26">
        <f>D8+G8</f>
        <v>17752687</v>
      </c>
      <c r="M8" s="32"/>
      <c r="N8" s="32"/>
      <c r="O8" s="32"/>
      <c r="P8" s="18"/>
      <c r="Q8" s="32"/>
      <c r="R8" s="32"/>
    </row>
    <row r="9" spans="1:18" ht="46.5">
      <c r="A9" s="19">
        <v>3142</v>
      </c>
      <c r="B9" s="19" t="s">
        <v>223</v>
      </c>
      <c r="C9" s="26">
        <v>3700000</v>
      </c>
      <c r="D9" s="26">
        <v>2453085</v>
      </c>
      <c r="E9" s="103">
        <v>0</v>
      </c>
      <c r="F9" s="103"/>
      <c r="G9" s="103">
        <v>0</v>
      </c>
      <c r="H9" s="103"/>
      <c r="I9" s="26">
        <v>0</v>
      </c>
      <c r="J9" s="26"/>
      <c r="K9" s="26"/>
      <c r="L9" s="83">
        <f>D9+G9</f>
        <v>2453085</v>
      </c>
      <c r="M9" s="32"/>
      <c r="N9" s="32"/>
      <c r="O9" s="32"/>
      <c r="P9" s="18"/>
      <c r="Q9" s="32"/>
      <c r="R9" s="32"/>
    </row>
    <row r="10" spans="1:18" ht="15">
      <c r="A10" s="19"/>
      <c r="B10" s="19" t="s">
        <v>17</v>
      </c>
      <c r="C10" s="26">
        <f>SUM(C8:C9)</f>
        <v>22665394</v>
      </c>
      <c r="D10" s="83">
        <f>SUM(D8:D9)</f>
        <v>20205772</v>
      </c>
      <c r="E10" s="103">
        <v>0</v>
      </c>
      <c r="F10" s="103"/>
      <c r="G10" s="103">
        <v>0</v>
      </c>
      <c r="H10" s="103"/>
      <c r="I10" s="26">
        <v>0</v>
      </c>
      <c r="J10" s="26"/>
      <c r="K10" s="26"/>
      <c r="L10" s="83">
        <f>D10+G10</f>
        <v>20205772</v>
      </c>
      <c r="M10" s="32"/>
      <c r="N10" s="32"/>
      <c r="O10" s="32"/>
      <c r="P10" s="32"/>
      <c r="Q10" s="32"/>
      <c r="R10" s="32"/>
    </row>
    <row r="11" spans="1:18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">
      <c r="A12" s="98" t="s">
        <v>129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32"/>
      <c r="N12" s="32"/>
      <c r="O12" s="32"/>
      <c r="P12" s="32"/>
      <c r="Q12" s="32"/>
      <c r="R12" s="32"/>
    </row>
    <row r="13" spans="1:18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20</v>
      </c>
      <c r="M13" s="32"/>
      <c r="N13" s="32"/>
      <c r="O13" s="32"/>
      <c r="P13" s="32"/>
      <c r="Q13" s="32"/>
      <c r="R13" s="32"/>
    </row>
    <row r="14" spans="1:18" ht="15">
      <c r="A14" s="132" t="s">
        <v>68</v>
      </c>
      <c r="B14" s="119" t="s">
        <v>4</v>
      </c>
      <c r="C14" s="90" t="s">
        <v>5</v>
      </c>
      <c r="D14" s="90"/>
      <c r="E14" s="90"/>
      <c r="F14" s="90"/>
      <c r="G14" s="90"/>
      <c r="H14" s="90" t="s">
        <v>13</v>
      </c>
      <c r="I14" s="90"/>
      <c r="J14" s="90"/>
      <c r="K14" s="90"/>
      <c r="L14" s="90"/>
      <c r="M14" s="32"/>
      <c r="N14" s="32"/>
      <c r="O14" s="32"/>
      <c r="P14" s="32"/>
      <c r="Q14" s="32"/>
      <c r="R14" s="32"/>
    </row>
    <row r="15" spans="1:18" ht="98.25" customHeight="1">
      <c r="A15" s="133"/>
      <c r="B15" s="121"/>
      <c r="C15" s="90" t="s">
        <v>69</v>
      </c>
      <c r="D15" s="90" t="s">
        <v>70</v>
      </c>
      <c r="E15" s="90" t="s">
        <v>71</v>
      </c>
      <c r="F15" s="90"/>
      <c r="G15" s="119" t="s">
        <v>75</v>
      </c>
      <c r="H15" s="90" t="s">
        <v>72</v>
      </c>
      <c r="I15" s="119" t="s">
        <v>77</v>
      </c>
      <c r="J15" s="90" t="s">
        <v>71</v>
      </c>
      <c r="K15" s="90"/>
      <c r="L15" s="119" t="s">
        <v>76</v>
      </c>
      <c r="M15" s="32"/>
      <c r="N15" s="32"/>
      <c r="O15" s="32"/>
      <c r="P15" s="32"/>
      <c r="Q15" s="32"/>
      <c r="R15" s="32"/>
    </row>
    <row r="16" spans="1:18" ht="30.75">
      <c r="A16" s="134"/>
      <c r="B16" s="120"/>
      <c r="C16" s="90"/>
      <c r="D16" s="90"/>
      <c r="E16" s="19" t="s">
        <v>73</v>
      </c>
      <c r="F16" s="19" t="s">
        <v>74</v>
      </c>
      <c r="G16" s="120"/>
      <c r="H16" s="90"/>
      <c r="I16" s="120"/>
      <c r="J16" s="19" t="s">
        <v>73</v>
      </c>
      <c r="K16" s="19" t="s">
        <v>74</v>
      </c>
      <c r="L16" s="120"/>
      <c r="M16" s="32"/>
      <c r="N16" s="32"/>
      <c r="O16" s="32"/>
      <c r="P16" s="32"/>
      <c r="Q16" s="32"/>
      <c r="R16" s="32"/>
    </row>
    <row r="17" spans="1:18" ht="1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62.25">
      <c r="A18" s="53">
        <v>3122</v>
      </c>
      <c r="B18" s="53" t="s">
        <v>177</v>
      </c>
      <c r="C18" s="19">
        <v>7698700</v>
      </c>
      <c r="D18" s="19">
        <v>0</v>
      </c>
      <c r="E18" s="19">
        <v>0</v>
      </c>
      <c r="F18" s="19">
        <v>0</v>
      </c>
      <c r="G18" s="19">
        <f>C18-F18</f>
        <v>7698700</v>
      </c>
      <c r="H18" s="19">
        <v>6000000</v>
      </c>
      <c r="I18" s="19">
        <f>D18-F18</f>
        <v>0</v>
      </c>
      <c r="J18" s="19"/>
      <c r="K18" s="19">
        <v>0</v>
      </c>
      <c r="L18" s="19">
        <f>H18-K18</f>
        <v>6000000</v>
      </c>
      <c r="M18" s="32"/>
      <c r="N18" s="32"/>
      <c r="O18" s="32"/>
      <c r="P18" s="32"/>
      <c r="Q18" s="32"/>
      <c r="R18" s="32"/>
    </row>
    <row r="19" spans="1:18" ht="46.5">
      <c r="A19" s="82">
        <v>3142</v>
      </c>
      <c r="B19" s="82" t="s">
        <v>223</v>
      </c>
      <c r="C19" s="19">
        <v>2467500</v>
      </c>
      <c r="D19" s="19">
        <v>0</v>
      </c>
      <c r="E19" s="19">
        <v>0</v>
      </c>
      <c r="F19" s="19">
        <v>0</v>
      </c>
      <c r="G19" s="82">
        <f>C19-F19</f>
        <v>2467500</v>
      </c>
      <c r="H19" s="19">
        <v>6800000</v>
      </c>
      <c r="I19" s="82">
        <f>D19-F19</f>
        <v>0</v>
      </c>
      <c r="J19" s="19"/>
      <c r="K19" s="19">
        <v>0</v>
      </c>
      <c r="L19" s="82">
        <f>H19-K19</f>
        <v>6800000</v>
      </c>
      <c r="M19" s="32"/>
      <c r="N19" s="32"/>
      <c r="O19" s="32"/>
      <c r="P19" s="32"/>
      <c r="Q19" s="32"/>
      <c r="R19" s="32"/>
    </row>
    <row r="20" spans="1:18" ht="15">
      <c r="A20" s="19"/>
      <c r="B20" s="19" t="s">
        <v>17</v>
      </c>
      <c r="C20" s="19">
        <f>SUM(C18:C19)</f>
        <v>10166200</v>
      </c>
      <c r="D20" s="82">
        <f>SUM(D18:D19)</f>
        <v>0</v>
      </c>
      <c r="E20" s="19">
        <v>0</v>
      </c>
      <c r="F20" s="19">
        <v>0</v>
      </c>
      <c r="G20" s="82">
        <f>C20-F20</f>
        <v>10166200</v>
      </c>
      <c r="H20" s="19">
        <f>SUM(H18:H19)</f>
        <v>12800000</v>
      </c>
      <c r="I20" s="82">
        <f>D20-F20</f>
        <v>0</v>
      </c>
      <c r="J20" s="19"/>
      <c r="K20" s="19">
        <v>0</v>
      </c>
      <c r="L20" s="82">
        <f>H20-K20</f>
        <v>12800000</v>
      </c>
      <c r="M20" s="32"/>
      <c r="N20" s="32"/>
      <c r="O20" s="32"/>
      <c r="P20" s="32"/>
      <c r="Q20" s="32"/>
      <c r="R20" s="32"/>
    </row>
    <row r="22" spans="1:12" ht="15.75" customHeight="1">
      <c r="A22" s="98" t="s">
        <v>130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9:12" ht="15">
      <c r="I23" s="34"/>
      <c r="J23" s="34"/>
      <c r="K23" s="34"/>
      <c r="L23" s="18" t="s">
        <v>20</v>
      </c>
    </row>
    <row r="24" spans="1:12" ht="14.25">
      <c r="A24" s="132" t="s">
        <v>68</v>
      </c>
      <c r="B24" s="119" t="s">
        <v>4</v>
      </c>
      <c r="C24" s="113" t="s">
        <v>78</v>
      </c>
      <c r="D24" s="113"/>
      <c r="E24" s="113" t="s">
        <v>79</v>
      </c>
      <c r="F24" s="113" t="s">
        <v>80</v>
      </c>
      <c r="G24" s="113" t="s">
        <v>131</v>
      </c>
      <c r="H24" s="113" t="s">
        <v>132</v>
      </c>
      <c r="I24" s="113" t="s">
        <v>81</v>
      </c>
      <c r="J24" s="113"/>
      <c r="K24" s="113" t="s">
        <v>82</v>
      </c>
      <c r="L24" s="113"/>
    </row>
    <row r="25" spans="1:12" ht="17.25" customHeight="1">
      <c r="A25" s="133"/>
      <c r="B25" s="121"/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99.75" customHeight="1">
      <c r="A26" s="134"/>
      <c r="B26" s="120"/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2" ht="15">
      <c r="A27" s="19">
        <v>1</v>
      </c>
      <c r="B27" s="19">
        <v>2</v>
      </c>
      <c r="C27" s="135">
        <v>3</v>
      </c>
      <c r="D27" s="135"/>
      <c r="E27" s="26">
        <v>4</v>
      </c>
      <c r="F27" s="26">
        <v>5</v>
      </c>
      <c r="G27" s="26">
        <v>6</v>
      </c>
      <c r="H27" s="26">
        <v>7</v>
      </c>
      <c r="I27" s="103">
        <v>8</v>
      </c>
      <c r="J27" s="103"/>
      <c r="K27" s="103">
        <v>9</v>
      </c>
      <c r="L27" s="103"/>
    </row>
    <row r="28" spans="1:12" ht="62.25">
      <c r="A28" s="53">
        <v>3122</v>
      </c>
      <c r="B28" s="53" t="s">
        <v>177</v>
      </c>
      <c r="C28" s="117">
        <f>C18</f>
        <v>7698700</v>
      </c>
      <c r="D28" s="117"/>
      <c r="E28" s="54">
        <f>C28</f>
        <v>7698700</v>
      </c>
      <c r="F28" s="36">
        <v>0</v>
      </c>
      <c r="G28" s="36">
        <v>0</v>
      </c>
      <c r="H28" s="36">
        <v>0</v>
      </c>
      <c r="I28" s="128"/>
      <c r="J28" s="129"/>
      <c r="K28" s="128"/>
      <c r="L28" s="129"/>
    </row>
    <row r="29" spans="1:12" ht="46.5">
      <c r="A29" s="82">
        <v>3142</v>
      </c>
      <c r="B29" s="82" t="s">
        <v>223</v>
      </c>
      <c r="C29" s="117">
        <f>C19</f>
        <v>2467500</v>
      </c>
      <c r="D29" s="117"/>
      <c r="E29" s="83">
        <f>C29</f>
        <v>2467500</v>
      </c>
      <c r="F29" s="36">
        <v>0</v>
      </c>
      <c r="G29" s="36">
        <v>0</v>
      </c>
      <c r="H29" s="36">
        <v>0</v>
      </c>
      <c r="I29" s="130"/>
      <c r="J29" s="131"/>
      <c r="K29" s="130"/>
      <c r="L29" s="131"/>
    </row>
    <row r="30" spans="1:12" ht="15">
      <c r="A30" s="19"/>
      <c r="B30" s="19" t="s">
        <v>17</v>
      </c>
      <c r="C30" s="117">
        <f>SUM(C28:D29)</f>
        <v>10166200</v>
      </c>
      <c r="D30" s="117"/>
      <c r="E30" s="83">
        <f>C30</f>
        <v>10166200</v>
      </c>
      <c r="F30" s="36">
        <v>0</v>
      </c>
      <c r="G30" s="36">
        <v>0</v>
      </c>
      <c r="H30" s="36">
        <v>0</v>
      </c>
      <c r="I30" s="130"/>
      <c r="J30" s="131"/>
      <c r="K30" s="130"/>
      <c r="L30" s="131"/>
    </row>
    <row r="32" ht="14.25">
      <c r="A32" s="17"/>
    </row>
    <row r="33" spans="1:12" ht="15">
      <c r="A33" s="98" t="s">
        <v>133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ht="45" customHeight="1">
      <c r="A34" s="98" t="s">
        <v>89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30.75" customHeight="1">
      <c r="A35" s="98" t="s">
        <v>134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78.5" customHeight="1">
      <c r="A36" s="98" t="s">
        <v>225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">
      <c r="A39" s="98" t="s">
        <v>189</v>
      </c>
      <c r="B39" s="98"/>
      <c r="C39" s="96" t="s">
        <v>11</v>
      </c>
      <c r="D39" s="96"/>
      <c r="E39" s="96"/>
      <c r="F39" s="6"/>
      <c r="G39" s="6"/>
      <c r="H39" s="96" t="s">
        <v>190</v>
      </c>
      <c r="I39" s="96"/>
    </row>
    <row r="40" spans="1:9" ht="15">
      <c r="A40" s="7"/>
      <c r="C40" s="95" t="s">
        <v>7</v>
      </c>
      <c r="D40" s="95"/>
      <c r="E40" s="95"/>
      <c r="F40" s="6"/>
      <c r="G40" s="6"/>
      <c r="H40" s="95" t="s">
        <v>8</v>
      </c>
      <c r="I40" s="95"/>
    </row>
    <row r="41" spans="1:9" ht="15">
      <c r="A41" s="100" t="s">
        <v>191</v>
      </c>
      <c r="B41" s="100"/>
      <c r="C41" s="101" t="s">
        <v>11</v>
      </c>
      <c r="D41" s="101"/>
      <c r="E41" s="101"/>
      <c r="F41" s="16"/>
      <c r="G41" s="16"/>
      <c r="H41" s="101" t="s">
        <v>192</v>
      </c>
      <c r="I41" s="101"/>
    </row>
    <row r="42" spans="1:9" ht="15">
      <c r="A42" s="7"/>
      <c r="B42" s="8"/>
      <c r="C42" s="95" t="s">
        <v>7</v>
      </c>
      <c r="D42" s="95"/>
      <c r="E42" s="95"/>
      <c r="F42" s="6"/>
      <c r="G42" s="6"/>
      <c r="H42" s="95" t="s">
        <v>8</v>
      </c>
      <c r="I42" s="95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01"/>
  <sheetViews>
    <sheetView tabSelected="1" view="pageBreakPreview" zoomScaleSheetLayoutView="100" zoomScalePageLayoutView="0" workbookViewId="0" topLeftCell="A22">
      <selection activeCell="G28" sqref="G28:H28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04" t="s">
        <v>0</v>
      </c>
      <c r="H1" s="104"/>
      <c r="I1" s="104"/>
    </row>
    <row r="2" spans="2:9" ht="15.75" customHeight="1">
      <c r="B2" s="6"/>
      <c r="C2" s="6"/>
      <c r="D2" s="6"/>
      <c r="E2" s="6"/>
      <c r="F2" s="6"/>
      <c r="G2" s="104" t="s">
        <v>1</v>
      </c>
      <c r="H2" s="104"/>
      <c r="I2" s="104"/>
    </row>
    <row r="3" spans="2:9" ht="15.75" customHeight="1">
      <c r="B3" s="6"/>
      <c r="C3" s="6"/>
      <c r="D3" s="6"/>
      <c r="E3" s="6"/>
      <c r="F3" s="6"/>
      <c r="G3" s="104" t="s">
        <v>2</v>
      </c>
      <c r="H3" s="104"/>
      <c r="I3" s="104"/>
    </row>
    <row r="4" spans="1:9" ht="15">
      <c r="A4" s="1"/>
      <c r="B4" s="6"/>
      <c r="C4" s="6"/>
      <c r="D4" s="6"/>
      <c r="E4" s="6"/>
      <c r="F4" s="6"/>
      <c r="G4" s="104" t="s">
        <v>12</v>
      </c>
      <c r="H4" s="104"/>
      <c r="I4" s="104"/>
    </row>
    <row r="5" spans="1:9" ht="15">
      <c r="A5" s="6"/>
      <c r="B5" s="6"/>
      <c r="C5" s="6"/>
      <c r="D5" s="6"/>
      <c r="E5" s="6"/>
      <c r="F5" s="6"/>
      <c r="G5" s="104" t="s">
        <v>15</v>
      </c>
      <c r="H5" s="104"/>
      <c r="I5" s="104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105" t="s">
        <v>135</v>
      </c>
      <c r="B7" s="105"/>
      <c r="C7" s="105"/>
      <c r="D7" s="105"/>
      <c r="E7" s="105"/>
      <c r="F7" s="105"/>
      <c r="G7" s="105"/>
      <c r="H7" s="105"/>
      <c r="I7" s="105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02" t="s">
        <v>169</v>
      </c>
      <c r="B10" s="102"/>
      <c r="C10" s="102"/>
      <c r="D10" s="102"/>
      <c r="E10" s="102"/>
      <c r="F10" s="102"/>
      <c r="G10" s="107">
        <v>15</v>
      </c>
      <c r="H10" s="107"/>
      <c r="I10" s="51" t="s">
        <v>170</v>
      </c>
      <c r="J10" s="44"/>
    </row>
    <row r="11" spans="1:10" ht="61.5" customHeight="1">
      <c r="A11" s="139" t="s">
        <v>21</v>
      </c>
      <c r="B11" s="139"/>
      <c r="C11" s="139"/>
      <c r="D11" s="139"/>
      <c r="E11" s="139"/>
      <c r="F11" s="139"/>
      <c r="G11" s="140" t="s">
        <v>153</v>
      </c>
      <c r="H11" s="140"/>
      <c r="I11" s="47" t="s">
        <v>151</v>
      </c>
      <c r="J11" s="46"/>
    </row>
    <row r="12" spans="1:10" ht="0.75" customHeight="1">
      <c r="A12" s="42"/>
      <c r="B12" s="42"/>
      <c r="C12" s="42"/>
      <c r="D12" s="42"/>
      <c r="E12" s="42"/>
      <c r="F12" s="42"/>
      <c r="G12" s="46"/>
      <c r="H12" s="46"/>
      <c r="I12" s="45"/>
      <c r="J12" s="46"/>
    </row>
    <row r="13" spans="1:10" ht="18.75" customHeight="1">
      <c r="A13" s="102" t="s">
        <v>171</v>
      </c>
      <c r="B13" s="102"/>
      <c r="C13" s="102"/>
      <c r="D13" s="102"/>
      <c r="E13" s="102"/>
      <c r="F13" s="102"/>
      <c r="G13" s="107">
        <v>151</v>
      </c>
      <c r="H13" s="107"/>
      <c r="I13" s="51" t="s">
        <v>170</v>
      </c>
      <c r="J13" s="44"/>
    </row>
    <row r="14" spans="1:10" ht="91.5" customHeight="1">
      <c r="A14" s="139" t="s">
        <v>22</v>
      </c>
      <c r="B14" s="139"/>
      <c r="C14" s="139"/>
      <c r="D14" s="139"/>
      <c r="E14" s="139"/>
      <c r="F14" s="139"/>
      <c r="G14" s="140" t="s">
        <v>163</v>
      </c>
      <c r="H14" s="140"/>
      <c r="I14" s="47" t="s">
        <v>151</v>
      </c>
      <c r="J14" s="46"/>
    </row>
    <row r="15" spans="1:10" ht="54" customHeight="1">
      <c r="A15" s="141" t="s">
        <v>197</v>
      </c>
      <c r="B15" s="141"/>
      <c r="C15" s="107">
        <v>1517330</v>
      </c>
      <c r="D15" s="107"/>
      <c r="E15" s="108" t="s">
        <v>196</v>
      </c>
      <c r="F15" s="108"/>
      <c r="G15" s="109" t="s">
        <v>198</v>
      </c>
      <c r="H15" s="109"/>
      <c r="I15" s="49">
        <v>22201100000</v>
      </c>
      <c r="J15" s="48"/>
    </row>
    <row r="16" spans="1:10" ht="74.25" customHeight="1">
      <c r="A16" s="140" t="s">
        <v>165</v>
      </c>
      <c r="B16" s="140"/>
      <c r="C16" s="140" t="s">
        <v>166</v>
      </c>
      <c r="D16" s="140"/>
      <c r="E16" s="140" t="s">
        <v>167</v>
      </c>
      <c r="F16" s="140"/>
      <c r="G16" s="140" t="s">
        <v>164</v>
      </c>
      <c r="H16" s="140"/>
      <c r="I16" s="47" t="s">
        <v>152</v>
      </c>
      <c r="J16" s="46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">
      <c r="A18" s="99" t="s">
        <v>92</v>
      </c>
      <c r="B18" s="99"/>
      <c r="C18" s="99"/>
      <c r="D18" s="99"/>
      <c r="E18" s="99"/>
      <c r="F18" s="99"/>
      <c r="G18" s="99"/>
      <c r="H18" s="99"/>
      <c r="I18" s="99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99" t="s">
        <v>136</v>
      </c>
      <c r="B20" s="99"/>
      <c r="C20" s="99"/>
      <c r="D20" s="99"/>
      <c r="E20" s="99"/>
      <c r="F20" s="99"/>
      <c r="G20" s="99"/>
      <c r="H20" s="99"/>
      <c r="I20" s="99"/>
    </row>
    <row r="21" spans="1:9" ht="15">
      <c r="A21" s="2"/>
      <c r="I21" s="18" t="s">
        <v>20</v>
      </c>
    </row>
    <row r="22" spans="1:9" ht="62.25" customHeight="1">
      <c r="A22" s="90" t="s">
        <v>68</v>
      </c>
      <c r="B22" s="90" t="s">
        <v>4</v>
      </c>
      <c r="C22" s="119" t="s">
        <v>137</v>
      </c>
      <c r="D22" s="119" t="s">
        <v>101</v>
      </c>
      <c r="E22" s="90" t="s">
        <v>102</v>
      </c>
      <c r="F22" s="90"/>
      <c r="G22" s="90"/>
      <c r="H22" s="90"/>
      <c r="I22" s="90" t="s">
        <v>138</v>
      </c>
    </row>
    <row r="23" spans="1:9" ht="72" customHeight="1">
      <c r="A23" s="90"/>
      <c r="B23" s="90"/>
      <c r="C23" s="120"/>
      <c r="D23" s="120"/>
      <c r="E23" s="90" t="s">
        <v>72</v>
      </c>
      <c r="F23" s="90"/>
      <c r="G23" s="90" t="s">
        <v>96</v>
      </c>
      <c r="H23" s="90"/>
      <c r="I23" s="90"/>
    </row>
    <row r="24" spans="1:9" ht="15">
      <c r="A24" s="19">
        <v>1</v>
      </c>
      <c r="B24" s="19">
        <v>2</v>
      </c>
      <c r="C24" s="19">
        <v>3</v>
      </c>
      <c r="D24" s="19">
        <v>4</v>
      </c>
      <c r="E24" s="90">
        <v>5</v>
      </c>
      <c r="F24" s="90"/>
      <c r="G24" s="112">
        <v>6</v>
      </c>
      <c r="H24" s="112"/>
      <c r="I24" s="19">
        <v>7</v>
      </c>
    </row>
    <row r="25" spans="1:9" ht="54.75">
      <c r="A25" s="67">
        <v>3122</v>
      </c>
      <c r="B25" s="72" t="s">
        <v>199</v>
      </c>
      <c r="C25" s="67">
        <v>6993236</v>
      </c>
      <c r="D25" s="67">
        <v>2000000</v>
      </c>
      <c r="E25" s="137">
        <v>3000000</v>
      </c>
      <c r="F25" s="138"/>
      <c r="G25" s="137">
        <v>5000000</v>
      </c>
      <c r="H25" s="138"/>
      <c r="I25" s="66" t="s">
        <v>212</v>
      </c>
    </row>
    <row r="26" spans="1:9" ht="54.75">
      <c r="A26" s="67">
        <v>3122</v>
      </c>
      <c r="B26" s="72" t="s">
        <v>200</v>
      </c>
      <c r="C26" s="67">
        <v>340173</v>
      </c>
      <c r="D26" s="67"/>
      <c r="E26" s="137"/>
      <c r="F26" s="138"/>
      <c r="G26" s="137"/>
      <c r="H26" s="138"/>
      <c r="I26" s="66"/>
    </row>
    <row r="27" spans="1:9" ht="27">
      <c r="A27" s="82">
        <v>3122</v>
      </c>
      <c r="B27" s="72" t="s">
        <v>228</v>
      </c>
      <c r="C27" s="82"/>
      <c r="D27" s="82"/>
      <c r="E27" s="137"/>
      <c r="F27" s="138"/>
      <c r="G27" s="137">
        <v>19155001</v>
      </c>
      <c r="H27" s="138"/>
      <c r="I27" s="66" t="s">
        <v>213</v>
      </c>
    </row>
    <row r="28" spans="1:9" ht="96">
      <c r="A28" s="67">
        <v>3122</v>
      </c>
      <c r="B28" s="72" t="s">
        <v>205</v>
      </c>
      <c r="C28" s="67">
        <v>7983885</v>
      </c>
      <c r="D28" s="67">
        <v>10500000</v>
      </c>
      <c r="E28" s="137">
        <v>3000000</v>
      </c>
      <c r="F28" s="138"/>
      <c r="G28" s="137">
        <v>10565000</v>
      </c>
      <c r="H28" s="138"/>
      <c r="I28" s="66" t="s">
        <v>215</v>
      </c>
    </row>
    <row r="29" spans="1:9" ht="110.25">
      <c r="A29" s="67">
        <v>3122</v>
      </c>
      <c r="B29" s="72" t="s">
        <v>201</v>
      </c>
      <c r="C29" s="67">
        <v>348429</v>
      </c>
      <c r="D29" s="67"/>
      <c r="E29" s="137"/>
      <c r="F29" s="138"/>
      <c r="G29" s="137">
        <v>1000000</v>
      </c>
      <c r="H29" s="138"/>
      <c r="I29" s="66" t="s">
        <v>218</v>
      </c>
    </row>
    <row r="30" spans="1:9" ht="69">
      <c r="A30" s="67">
        <v>3122</v>
      </c>
      <c r="B30" s="72" t="s">
        <v>202</v>
      </c>
      <c r="C30" s="67">
        <v>840</v>
      </c>
      <c r="D30" s="67"/>
      <c r="E30" s="137"/>
      <c r="F30" s="138"/>
      <c r="G30" s="137">
        <v>500000</v>
      </c>
      <c r="H30" s="138"/>
      <c r="I30" s="66" t="s">
        <v>214</v>
      </c>
    </row>
    <row r="31" spans="1:9" ht="69">
      <c r="A31" s="67">
        <v>3122</v>
      </c>
      <c r="B31" s="72" t="s">
        <v>203</v>
      </c>
      <c r="C31" s="67">
        <v>840</v>
      </c>
      <c r="D31" s="67"/>
      <c r="E31" s="137"/>
      <c r="F31" s="138"/>
      <c r="G31" s="137">
        <v>500000</v>
      </c>
      <c r="H31" s="138"/>
      <c r="I31" s="66" t="s">
        <v>214</v>
      </c>
    </row>
    <row r="32" spans="1:9" ht="54.75">
      <c r="A32" s="67">
        <v>3122</v>
      </c>
      <c r="B32" s="72" t="s">
        <v>204</v>
      </c>
      <c r="C32" s="67">
        <v>697943</v>
      </c>
      <c r="D32" s="67"/>
      <c r="E32" s="137"/>
      <c r="F32" s="138"/>
      <c r="G32" s="137"/>
      <c r="H32" s="138"/>
      <c r="I32" s="66"/>
    </row>
    <row r="33" spans="1:9" ht="41.25">
      <c r="A33" s="67">
        <v>3122</v>
      </c>
      <c r="B33" s="72" t="s">
        <v>206</v>
      </c>
      <c r="C33" s="67">
        <v>609018</v>
      </c>
      <c r="D33" s="67"/>
      <c r="E33" s="137"/>
      <c r="F33" s="138"/>
      <c r="G33" s="137"/>
      <c r="H33" s="138"/>
      <c r="I33" s="66"/>
    </row>
    <row r="34" spans="1:9" ht="69">
      <c r="A34" s="67">
        <v>3122</v>
      </c>
      <c r="B34" s="74" t="s">
        <v>211</v>
      </c>
      <c r="C34" s="67"/>
      <c r="D34" s="67">
        <v>50000</v>
      </c>
      <c r="E34" s="137"/>
      <c r="F34" s="138"/>
      <c r="G34" s="137"/>
      <c r="H34" s="138"/>
      <c r="I34" s="66"/>
    </row>
    <row r="35" spans="1:9" ht="96">
      <c r="A35" s="67">
        <v>3122</v>
      </c>
      <c r="B35" s="75" t="s">
        <v>209</v>
      </c>
      <c r="C35" s="67"/>
      <c r="D35" s="67"/>
      <c r="E35" s="137"/>
      <c r="F35" s="138"/>
      <c r="G35" s="137">
        <v>1000000</v>
      </c>
      <c r="H35" s="138"/>
      <c r="I35" s="66" t="s">
        <v>216</v>
      </c>
    </row>
    <row r="36" spans="1:9" ht="41.25">
      <c r="A36" s="67">
        <v>3122</v>
      </c>
      <c r="B36" s="72" t="s">
        <v>210</v>
      </c>
      <c r="C36" s="67">
        <v>778323</v>
      </c>
      <c r="D36" s="67">
        <v>198700</v>
      </c>
      <c r="E36" s="137"/>
      <c r="F36" s="138"/>
      <c r="G36" s="137"/>
      <c r="H36" s="138"/>
      <c r="I36" s="66"/>
    </row>
    <row r="37" spans="1:9" ht="87.75" customHeight="1">
      <c r="A37" s="67">
        <v>3142</v>
      </c>
      <c r="B37" s="72" t="s">
        <v>207</v>
      </c>
      <c r="C37" s="67">
        <v>2453085</v>
      </c>
      <c r="D37" s="67">
        <v>2467500</v>
      </c>
      <c r="E37" s="137">
        <v>3000000</v>
      </c>
      <c r="F37" s="138"/>
      <c r="G37" s="137">
        <v>3000000</v>
      </c>
      <c r="H37" s="138"/>
      <c r="I37" s="66" t="s">
        <v>215</v>
      </c>
    </row>
    <row r="38" spans="1:9" ht="41.25">
      <c r="A38" s="67">
        <v>3142</v>
      </c>
      <c r="B38" s="73" t="s">
        <v>208</v>
      </c>
      <c r="C38" s="67">
        <v>939873</v>
      </c>
      <c r="D38" s="67">
        <v>2000000</v>
      </c>
      <c r="E38" s="137">
        <v>3800000</v>
      </c>
      <c r="F38" s="138"/>
      <c r="G38" s="137">
        <v>1000000</v>
      </c>
      <c r="H38" s="138"/>
      <c r="I38" s="66" t="s">
        <v>217</v>
      </c>
    </row>
    <row r="39" spans="1:9" ht="15">
      <c r="A39" s="29"/>
      <c r="C39" s="67">
        <f>SUM(C25:C38)</f>
        <v>21145645</v>
      </c>
      <c r="D39" s="67">
        <f>SUM(D25:D38)</f>
        <v>17216200</v>
      </c>
      <c r="E39" s="137">
        <f>SUM(E25:F38)</f>
        <v>12800000</v>
      </c>
      <c r="F39" s="138"/>
      <c r="G39" s="137">
        <f>SUM(G25:H38)</f>
        <v>41720001</v>
      </c>
      <c r="H39" s="138"/>
      <c r="I39" s="38"/>
    </row>
    <row r="40" spans="1:10" ht="15">
      <c r="A40" s="102" t="s">
        <v>139</v>
      </c>
      <c r="B40" s="102"/>
      <c r="C40" s="102"/>
      <c r="D40" s="102"/>
      <c r="E40" s="102"/>
      <c r="F40" s="102"/>
      <c r="G40" s="102"/>
      <c r="H40" s="102"/>
      <c r="I40" s="102"/>
      <c r="J40" t="e">
        <f>(#REF!+#REF!+#REF!+#REF!+C74+D74)/F50</f>
        <v>#REF!</v>
      </c>
    </row>
    <row r="42" spans="1:9" ht="95.25" customHeight="1">
      <c r="A42" s="19" t="s">
        <v>40</v>
      </c>
      <c r="B42" s="19" t="s">
        <v>4</v>
      </c>
      <c r="C42" s="19" t="s">
        <v>42</v>
      </c>
      <c r="D42" s="113" t="s">
        <v>43</v>
      </c>
      <c r="E42" s="113"/>
      <c r="F42" s="142" t="s">
        <v>140</v>
      </c>
      <c r="G42" s="142"/>
      <c r="H42" s="113" t="s">
        <v>141</v>
      </c>
      <c r="I42" s="113"/>
    </row>
    <row r="43" spans="1:9" ht="15">
      <c r="A43" s="19">
        <v>1</v>
      </c>
      <c r="B43" s="19">
        <v>2</v>
      </c>
      <c r="C43" s="19">
        <v>3</v>
      </c>
      <c r="D43" s="103">
        <v>4</v>
      </c>
      <c r="E43" s="103"/>
      <c r="F43" s="103">
        <v>5</v>
      </c>
      <c r="G43" s="103"/>
      <c r="H43" s="103">
        <v>6</v>
      </c>
      <c r="I43" s="103"/>
    </row>
    <row r="44" spans="1:9" ht="30.75">
      <c r="A44" s="67"/>
      <c r="B44" s="67" t="s">
        <v>226</v>
      </c>
      <c r="C44" s="67"/>
      <c r="D44" s="103"/>
      <c r="E44" s="103"/>
      <c r="F44" s="103"/>
      <c r="G44" s="103"/>
      <c r="H44" s="103"/>
      <c r="I44" s="103"/>
    </row>
    <row r="45" spans="1:9" ht="15">
      <c r="A45" s="19"/>
      <c r="B45" s="37" t="s">
        <v>44</v>
      </c>
      <c r="C45" s="19"/>
      <c r="D45" s="103"/>
      <c r="E45" s="103"/>
      <c r="F45" s="103">
        <v>6000000</v>
      </c>
      <c r="G45" s="103"/>
      <c r="H45" s="103">
        <v>34720001</v>
      </c>
      <c r="I45" s="103"/>
    </row>
    <row r="46" spans="1:9" ht="15">
      <c r="A46" s="19"/>
      <c r="B46" s="37" t="s">
        <v>193</v>
      </c>
      <c r="C46" s="19" t="s">
        <v>182</v>
      </c>
      <c r="D46" s="103" t="s">
        <v>180</v>
      </c>
      <c r="E46" s="103"/>
      <c r="F46" s="103"/>
      <c r="G46" s="103"/>
      <c r="H46" s="103"/>
      <c r="I46" s="103"/>
    </row>
    <row r="47" spans="1:9" ht="15">
      <c r="A47" s="19"/>
      <c r="B47" s="37" t="s">
        <v>45</v>
      </c>
      <c r="C47" s="19"/>
      <c r="D47" s="103"/>
      <c r="E47" s="103"/>
      <c r="F47" s="103"/>
      <c r="G47" s="103"/>
      <c r="H47" s="103"/>
      <c r="I47" s="103"/>
    </row>
    <row r="48" spans="1:9" ht="15">
      <c r="A48" s="19"/>
      <c r="B48" s="37" t="s">
        <v>187</v>
      </c>
      <c r="C48" s="19" t="s">
        <v>179</v>
      </c>
      <c r="D48" s="103" t="s">
        <v>180</v>
      </c>
      <c r="E48" s="103"/>
      <c r="F48" s="103">
        <v>2</v>
      </c>
      <c r="G48" s="103"/>
      <c r="H48" s="103">
        <v>3</v>
      </c>
      <c r="I48" s="103"/>
    </row>
    <row r="49" spans="1:9" ht="15">
      <c r="A49" s="19"/>
      <c r="B49" s="37" t="s">
        <v>46</v>
      </c>
      <c r="C49" s="19"/>
      <c r="D49" s="103"/>
      <c r="E49" s="103"/>
      <c r="F49" s="103"/>
      <c r="G49" s="103"/>
      <c r="H49" s="103"/>
      <c r="I49" s="103"/>
    </row>
    <row r="50" spans="1:9" ht="15">
      <c r="A50" s="19"/>
      <c r="B50" s="37" t="s">
        <v>181</v>
      </c>
      <c r="C50" s="19" t="s">
        <v>182</v>
      </c>
      <c r="D50" s="103" t="s">
        <v>183</v>
      </c>
      <c r="E50" s="103"/>
      <c r="F50" s="103">
        <v>37999343</v>
      </c>
      <c r="G50" s="103"/>
      <c r="H50" s="103">
        <v>40584459</v>
      </c>
      <c r="I50" s="103"/>
    </row>
    <row r="51" spans="1:9" ht="15">
      <c r="A51" s="19"/>
      <c r="B51" s="37" t="s">
        <v>47</v>
      </c>
      <c r="C51" s="19"/>
      <c r="D51" s="103"/>
      <c r="E51" s="103"/>
      <c r="F51" s="103"/>
      <c r="G51" s="103"/>
      <c r="H51" s="103"/>
      <c r="I51" s="103"/>
    </row>
    <row r="52" spans="1:9" ht="15">
      <c r="A52" s="19"/>
      <c r="B52" s="37" t="s">
        <v>184</v>
      </c>
      <c r="C52" s="19" t="s">
        <v>185</v>
      </c>
      <c r="D52" s="103" t="s">
        <v>183</v>
      </c>
      <c r="E52" s="103"/>
      <c r="F52" s="103">
        <v>55</v>
      </c>
      <c r="G52" s="103"/>
      <c r="H52" s="103">
        <v>30</v>
      </c>
      <c r="I52" s="103"/>
    </row>
    <row r="53" spans="1:9" ht="30.75">
      <c r="A53" s="82"/>
      <c r="B53" s="82" t="s">
        <v>227</v>
      </c>
      <c r="C53" s="82"/>
      <c r="D53" s="103"/>
      <c r="E53" s="103"/>
      <c r="F53" s="103"/>
      <c r="G53" s="103"/>
      <c r="H53" s="103"/>
      <c r="I53" s="103"/>
    </row>
    <row r="54" spans="1:9" ht="15">
      <c r="A54" s="67"/>
      <c r="B54" s="37" t="s">
        <v>44</v>
      </c>
      <c r="C54" s="67"/>
      <c r="D54" s="103"/>
      <c r="E54" s="103"/>
      <c r="F54" s="103"/>
      <c r="G54" s="103"/>
      <c r="H54" s="103"/>
      <c r="I54" s="103"/>
    </row>
    <row r="55" spans="1:9" ht="15">
      <c r="A55" s="67"/>
      <c r="B55" s="37" t="s">
        <v>193</v>
      </c>
      <c r="C55" s="67" t="s">
        <v>182</v>
      </c>
      <c r="D55" s="103" t="s">
        <v>180</v>
      </c>
      <c r="E55" s="103"/>
      <c r="F55" s="103">
        <v>6800000</v>
      </c>
      <c r="G55" s="103"/>
      <c r="H55" s="103"/>
      <c r="I55" s="103"/>
    </row>
    <row r="56" spans="1:9" ht="15">
      <c r="A56" s="67"/>
      <c r="B56" s="37" t="s">
        <v>45</v>
      </c>
      <c r="C56" s="67"/>
      <c r="D56" s="103"/>
      <c r="E56" s="103"/>
      <c r="F56" s="103"/>
      <c r="G56" s="103"/>
      <c r="H56" s="103"/>
      <c r="I56" s="103"/>
    </row>
    <row r="57" spans="1:9" ht="15">
      <c r="A57" s="67"/>
      <c r="B57" s="37" t="s">
        <v>187</v>
      </c>
      <c r="C57" s="67" t="s">
        <v>179</v>
      </c>
      <c r="D57" s="103" t="s">
        <v>180</v>
      </c>
      <c r="E57" s="103"/>
      <c r="F57" s="103">
        <v>2</v>
      </c>
      <c r="G57" s="103"/>
      <c r="H57" s="103"/>
      <c r="I57" s="103"/>
    </row>
    <row r="58" spans="1:9" ht="15">
      <c r="A58" s="67"/>
      <c r="B58" s="37" t="s">
        <v>46</v>
      </c>
      <c r="C58" s="67"/>
      <c r="D58" s="103"/>
      <c r="E58" s="103"/>
      <c r="F58" s="103"/>
      <c r="G58" s="103"/>
      <c r="H58" s="103"/>
      <c r="I58" s="103"/>
    </row>
    <row r="59" spans="1:9" ht="15">
      <c r="A59" s="67"/>
      <c r="B59" s="37" t="s">
        <v>181</v>
      </c>
      <c r="C59" s="67" t="s">
        <v>182</v>
      </c>
      <c r="D59" s="103" t="s">
        <v>183</v>
      </c>
      <c r="E59" s="103"/>
      <c r="F59" s="103">
        <v>7375820</v>
      </c>
      <c r="G59" s="103"/>
      <c r="H59" s="103"/>
      <c r="I59" s="103"/>
    </row>
    <row r="60" spans="1:9" ht="15">
      <c r="A60" s="67"/>
      <c r="B60" s="37" t="s">
        <v>47</v>
      </c>
      <c r="C60" s="67"/>
      <c r="D60" s="103"/>
      <c r="E60" s="103"/>
      <c r="F60" s="103"/>
      <c r="G60" s="103"/>
      <c r="H60" s="103"/>
      <c r="I60" s="103"/>
    </row>
    <row r="61" spans="1:9" ht="15">
      <c r="A61" s="67"/>
      <c r="B61" s="37" t="s">
        <v>184</v>
      </c>
      <c r="C61" s="67" t="s">
        <v>185</v>
      </c>
      <c r="D61" s="103" t="s">
        <v>183</v>
      </c>
      <c r="E61" s="103"/>
      <c r="F61" s="103">
        <v>70</v>
      </c>
      <c r="G61" s="103"/>
      <c r="H61" s="103"/>
      <c r="I61" s="103"/>
    </row>
    <row r="62" spans="1:9" ht="15">
      <c r="A62" s="29"/>
      <c r="B62" s="76"/>
      <c r="C62" s="29"/>
      <c r="D62" s="77"/>
      <c r="E62" s="77"/>
      <c r="F62" s="77"/>
      <c r="G62" s="77"/>
      <c r="H62" s="77"/>
      <c r="I62" s="77"/>
    </row>
    <row r="64" spans="1:9" ht="37.5" customHeight="1">
      <c r="A64" s="100" t="s">
        <v>142</v>
      </c>
      <c r="B64" s="100"/>
      <c r="C64" s="100"/>
      <c r="D64" s="100"/>
      <c r="E64" s="100"/>
      <c r="F64" s="100"/>
      <c r="G64" s="100"/>
      <c r="H64" s="100"/>
      <c r="I64" s="100"/>
    </row>
    <row r="65" spans="1:9" ht="25.5" customHeight="1">
      <c r="A65" s="143" t="s">
        <v>188</v>
      </c>
      <c r="B65" s="143"/>
      <c r="C65" s="143"/>
      <c r="D65" s="143"/>
      <c r="E65" s="143"/>
      <c r="F65" s="143"/>
      <c r="G65" s="143"/>
      <c r="H65" s="143"/>
      <c r="I65" s="143"/>
    </row>
    <row r="67" spans="1:9" ht="15">
      <c r="A67" s="19" t="s">
        <v>17</v>
      </c>
      <c r="B67" s="19"/>
      <c r="C67" s="19"/>
      <c r="D67" s="19"/>
      <c r="E67" s="90"/>
      <c r="F67" s="90"/>
      <c r="G67" s="136"/>
      <c r="H67" s="136"/>
      <c r="I67" s="19"/>
    </row>
    <row r="69" spans="1:9" ht="15">
      <c r="A69" s="102" t="s">
        <v>144</v>
      </c>
      <c r="B69" s="102"/>
      <c r="C69" s="102"/>
      <c r="D69" s="102"/>
      <c r="E69" s="102"/>
      <c r="F69" s="102"/>
      <c r="G69" s="102"/>
      <c r="H69" s="102"/>
      <c r="I69" s="102"/>
    </row>
    <row r="70" ht="15">
      <c r="I70" s="18" t="s">
        <v>20</v>
      </c>
    </row>
    <row r="71" spans="1:9" ht="15.75" customHeight="1">
      <c r="A71" s="90" t="s">
        <v>68</v>
      </c>
      <c r="B71" s="90" t="s">
        <v>4</v>
      </c>
      <c r="C71" s="90" t="s">
        <v>18</v>
      </c>
      <c r="D71" s="90"/>
      <c r="E71" s="90" t="s">
        <v>103</v>
      </c>
      <c r="F71" s="90"/>
      <c r="G71" s="90"/>
      <c r="H71" s="90"/>
      <c r="I71" s="90" t="s">
        <v>143</v>
      </c>
    </row>
    <row r="72" spans="1:9" ht="120" customHeight="1">
      <c r="A72" s="90"/>
      <c r="B72" s="90"/>
      <c r="C72" s="19" t="s">
        <v>94</v>
      </c>
      <c r="D72" s="19" t="s">
        <v>95</v>
      </c>
      <c r="E72" s="90" t="s">
        <v>94</v>
      </c>
      <c r="F72" s="90"/>
      <c r="G72" s="90" t="s">
        <v>96</v>
      </c>
      <c r="H72" s="90"/>
      <c r="I72" s="90"/>
    </row>
    <row r="73" spans="1:9" ht="15">
      <c r="A73" s="19">
        <v>1</v>
      </c>
      <c r="B73" s="19">
        <v>2</v>
      </c>
      <c r="C73" s="19">
        <v>3</v>
      </c>
      <c r="D73" s="19">
        <v>4</v>
      </c>
      <c r="E73" s="90">
        <v>5</v>
      </c>
      <c r="F73" s="90"/>
      <c r="G73" s="112">
        <v>6</v>
      </c>
      <c r="H73" s="112"/>
      <c r="I73" s="19">
        <v>7</v>
      </c>
    </row>
    <row r="74" spans="1:9" ht="46.5">
      <c r="A74" s="53">
        <v>3122</v>
      </c>
      <c r="B74" s="58" t="s">
        <v>177</v>
      </c>
      <c r="C74" s="31">
        <v>13565299</v>
      </c>
      <c r="D74" s="31">
        <v>10000000</v>
      </c>
      <c r="E74" s="90">
        <v>4983244</v>
      </c>
      <c r="F74" s="90"/>
      <c r="G74" s="90">
        <v>10000000</v>
      </c>
      <c r="H74" s="90"/>
      <c r="I74" s="31" t="s">
        <v>229</v>
      </c>
    </row>
    <row r="75" spans="1:9" ht="30.75">
      <c r="A75" s="19">
        <v>3142</v>
      </c>
      <c r="B75" s="20" t="s">
        <v>223</v>
      </c>
      <c r="C75" s="31"/>
      <c r="D75" s="31"/>
      <c r="E75" s="90"/>
      <c r="F75" s="90"/>
      <c r="G75" s="112"/>
      <c r="H75" s="112"/>
      <c r="I75" s="31"/>
    </row>
    <row r="77" spans="1:9" ht="15">
      <c r="A77" s="102" t="s">
        <v>145</v>
      </c>
      <c r="B77" s="102"/>
      <c r="C77" s="102"/>
      <c r="D77" s="102"/>
      <c r="E77" s="102"/>
      <c r="F77" s="102"/>
      <c r="G77" s="102"/>
      <c r="H77" s="102"/>
      <c r="I77" s="102"/>
    </row>
    <row r="79" spans="1:9" ht="108.75">
      <c r="A79" s="19" t="s">
        <v>40</v>
      </c>
      <c r="B79" s="19" t="s">
        <v>4</v>
      </c>
      <c r="C79" s="19" t="s">
        <v>42</v>
      </c>
      <c r="D79" s="113" t="s">
        <v>43</v>
      </c>
      <c r="E79" s="113"/>
      <c r="F79" s="19" t="s">
        <v>97</v>
      </c>
      <c r="G79" s="19" t="s">
        <v>98</v>
      </c>
      <c r="H79" s="19" t="s">
        <v>146</v>
      </c>
      <c r="I79" s="19" t="s">
        <v>147</v>
      </c>
    </row>
    <row r="80" spans="1:9" ht="15">
      <c r="A80" s="19">
        <v>1</v>
      </c>
      <c r="B80" s="19">
        <v>2</v>
      </c>
      <c r="C80" s="19">
        <v>3</v>
      </c>
      <c r="D80" s="103">
        <v>4</v>
      </c>
      <c r="E80" s="103"/>
      <c r="F80" s="19">
        <v>5</v>
      </c>
      <c r="G80" s="19">
        <v>6</v>
      </c>
      <c r="H80" s="19">
        <v>7</v>
      </c>
      <c r="I80" s="19">
        <v>8</v>
      </c>
    </row>
    <row r="81" spans="1:9" ht="30.75">
      <c r="A81" s="87">
        <v>1</v>
      </c>
      <c r="B81" s="87" t="s">
        <v>226</v>
      </c>
      <c r="C81" s="87"/>
      <c r="D81" s="103"/>
      <c r="E81" s="103"/>
      <c r="F81" s="87"/>
      <c r="G81" s="87"/>
      <c r="H81" s="87"/>
      <c r="I81" s="87"/>
    </row>
    <row r="82" spans="1:9" ht="15">
      <c r="A82" s="19"/>
      <c r="B82" s="37" t="s">
        <v>44</v>
      </c>
      <c r="C82" s="56"/>
      <c r="D82" s="103"/>
      <c r="E82" s="103"/>
      <c r="F82" s="19"/>
      <c r="G82" s="87"/>
      <c r="H82" s="19"/>
      <c r="I82" s="19"/>
    </row>
    <row r="83" spans="1:9" ht="15">
      <c r="A83" s="19"/>
      <c r="B83" s="37" t="s">
        <v>193</v>
      </c>
      <c r="C83" s="56" t="s">
        <v>182</v>
      </c>
      <c r="D83" s="103" t="s">
        <v>180</v>
      </c>
      <c r="E83" s="103"/>
      <c r="F83" s="19"/>
      <c r="G83" s="19"/>
      <c r="H83" s="19"/>
      <c r="I83" s="19"/>
    </row>
    <row r="84" spans="1:9" ht="15">
      <c r="A84" s="19"/>
      <c r="B84" s="37" t="s">
        <v>45</v>
      </c>
      <c r="C84" s="56"/>
      <c r="D84" s="103"/>
      <c r="E84" s="103"/>
      <c r="F84" s="19"/>
      <c r="G84" s="19"/>
      <c r="H84" s="19"/>
      <c r="I84" s="19"/>
    </row>
    <row r="85" spans="1:9" ht="15">
      <c r="A85" s="19"/>
      <c r="B85" s="37" t="s">
        <v>187</v>
      </c>
      <c r="C85" s="56" t="s">
        <v>179</v>
      </c>
      <c r="D85" s="103" t="s">
        <v>180</v>
      </c>
      <c r="E85" s="103"/>
      <c r="F85" s="19"/>
      <c r="G85" s="19"/>
      <c r="H85" s="19"/>
      <c r="I85" s="19"/>
    </row>
    <row r="86" spans="1:9" ht="15">
      <c r="A86" s="19"/>
      <c r="B86" s="37" t="s">
        <v>46</v>
      </c>
      <c r="C86" s="56"/>
      <c r="D86" s="103"/>
      <c r="E86" s="103"/>
      <c r="F86" s="19"/>
      <c r="G86" s="19"/>
      <c r="H86" s="19"/>
      <c r="I86" s="19"/>
    </row>
    <row r="87" spans="1:9" ht="15">
      <c r="A87" s="19"/>
      <c r="B87" s="37" t="s">
        <v>181</v>
      </c>
      <c r="C87" s="56" t="s">
        <v>182</v>
      </c>
      <c r="D87" s="103" t="s">
        <v>183</v>
      </c>
      <c r="E87" s="103"/>
      <c r="F87" s="56"/>
      <c r="G87" s="56"/>
      <c r="H87" s="19"/>
      <c r="I87" s="59"/>
    </row>
    <row r="88" spans="1:9" ht="15">
      <c r="A88" s="19"/>
      <c r="B88" s="37" t="s">
        <v>47</v>
      </c>
      <c r="C88" s="56"/>
      <c r="D88" s="103"/>
      <c r="E88" s="103"/>
      <c r="F88" s="19"/>
      <c r="G88" s="19"/>
      <c r="H88" s="19"/>
      <c r="I88" s="19"/>
    </row>
    <row r="89" spans="1:9" ht="15">
      <c r="A89" s="19"/>
      <c r="B89" s="37" t="s">
        <v>184</v>
      </c>
      <c r="C89" s="56" t="s">
        <v>185</v>
      </c>
      <c r="D89" s="103" t="s">
        <v>183</v>
      </c>
      <c r="E89" s="103"/>
      <c r="F89" s="19"/>
      <c r="G89" s="19"/>
      <c r="H89" s="19"/>
      <c r="I89" s="19"/>
    </row>
    <row r="91" spans="1:9" ht="42" customHeight="1">
      <c r="A91" s="98" t="s">
        <v>148</v>
      </c>
      <c r="B91" s="98"/>
      <c r="C91" s="98"/>
      <c r="D91" s="98"/>
      <c r="E91" s="98"/>
      <c r="F91" s="98"/>
      <c r="G91" s="98"/>
      <c r="H91" s="98"/>
      <c r="I91" s="98"/>
    </row>
    <row r="92" spans="1:9" ht="14.25">
      <c r="A92" s="143" t="s">
        <v>93</v>
      </c>
      <c r="B92" s="143"/>
      <c r="C92" s="143"/>
      <c r="D92" s="143"/>
      <c r="E92" s="143"/>
      <c r="F92" s="143"/>
      <c r="G92" s="143"/>
      <c r="H92" s="143"/>
      <c r="I92" s="143"/>
    </row>
    <row r="94" spans="1:9" ht="15">
      <c r="A94" s="19" t="s">
        <v>17</v>
      </c>
      <c r="B94" s="19"/>
      <c r="C94" s="19"/>
      <c r="D94" s="19"/>
      <c r="E94" s="90"/>
      <c r="F94" s="90"/>
      <c r="G94" s="136"/>
      <c r="H94" s="136"/>
      <c r="I94" s="19"/>
    </row>
    <row r="98" spans="1:9" ht="15">
      <c r="A98" s="98" t="s">
        <v>189</v>
      </c>
      <c r="B98" s="98"/>
      <c r="C98" s="96" t="s">
        <v>11</v>
      </c>
      <c r="D98" s="96"/>
      <c r="E98" s="96"/>
      <c r="F98" s="6"/>
      <c r="G98" s="6"/>
      <c r="H98" s="96" t="s">
        <v>190</v>
      </c>
      <c r="I98" s="96"/>
    </row>
    <row r="99" spans="1:9" ht="15">
      <c r="A99" s="7"/>
      <c r="C99" s="95" t="s">
        <v>7</v>
      </c>
      <c r="D99" s="95"/>
      <c r="E99" s="95"/>
      <c r="F99" s="6"/>
      <c r="G99" s="6"/>
      <c r="H99" s="95" t="s">
        <v>8</v>
      </c>
      <c r="I99" s="95"/>
    </row>
    <row r="100" spans="1:9" ht="15">
      <c r="A100" s="100" t="s">
        <v>191</v>
      </c>
      <c r="B100" s="100"/>
      <c r="C100" s="101" t="s">
        <v>11</v>
      </c>
      <c r="D100" s="101"/>
      <c r="E100" s="101"/>
      <c r="F100" s="16"/>
      <c r="G100" s="16"/>
      <c r="H100" s="101" t="s">
        <v>192</v>
      </c>
      <c r="I100" s="101"/>
    </row>
    <row r="101" spans="1:9" ht="15">
      <c r="A101" s="7"/>
      <c r="B101" s="12"/>
      <c r="C101" s="95" t="s">
        <v>7</v>
      </c>
      <c r="D101" s="95"/>
      <c r="E101" s="95"/>
      <c r="F101" s="6"/>
      <c r="G101" s="6"/>
      <c r="H101" s="95" t="s">
        <v>8</v>
      </c>
      <c r="I101" s="95"/>
    </row>
  </sheetData>
  <sheetProtection/>
  <mergeCells count="169">
    <mergeCell ref="D53:E53"/>
    <mergeCell ref="E27:F27"/>
    <mergeCell ref="C101:E101"/>
    <mergeCell ref="H101:I101"/>
    <mergeCell ref="A98:B98"/>
    <mergeCell ref="C98:E98"/>
    <mergeCell ref="H98:I98"/>
    <mergeCell ref="C99:E99"/>
    <mergeCell ref="H99:I99"/>
    <mergeCell ref="A100:B100"/>
    <mergeCell ref="C100:E100"/>
    <mergeCell ref="H100:I100"/>
    <mergeCell ref="D87:E87"/>
    <mergeCell ref="D88:E88"/>
    <mergeCell ref="D89:E89"/>
    <mergeCell ref="A91:I91"/>
    <mergeCell ref="A92:I92"/>
    <mergeCell ref="E94:F94"/>
    <mergeCell ref="G94:H94"/>
    <mergeCell ref="D80:E80"/>
    <mergeCell ref="D82:E82"/>
    <mergeCell ref="D83:E83"/>
    <mergeCell ref="D84:E84"/>
    <mergeCell ref="D85:E85"/>
    <mergeCell ref="D86:E86"/>
    <mergeCell ref="D81:E81"/>
    <mergeCell ref="E75:F75"/>
    <mergeCell ref="G75:H75"/>
    <mergeCell ref="C71:D71"/>
    <mergeCell ref="A77:I77"/>
    <mergeCell ref="D79:E79"/>
    <mergeCell ref="E72:F72"/>
    <mergeCell ref="G72:H72"/>
    <mergeCell ref="E73:F73"/>
    <mergeCell ref="G73:H73"/>
    <mergeCell ref="E74:F74"/>
    <mergeCell ref="G74:H74"/>
    <mergeCell ref="E67:F67"/>
    <mergeCell ref="G67:H67"/>
    <mergeCell ref="A69:I69"/>
    <mergeCell ref="A40:I40"/>
    <mergeCell ref="A71:A72"/>
    <mergeCell ref="B71:B72"/>
    <mergeCell ref="E71:H71"/>
    <mergeCell ref="I71:I72"/>
    <mergeCell ref="H49:I49"/>
    <mergeCell ref="A65:I65"/>
    <mergeCell ref="F48:G48"/>
    <mergeCell ref="F49:G49"/>
    <mergeCell ref="F50:G50"/>
    <mergeCell ref="F51:G51"/>
    <mergeCell ref="F52:G52"/>
    <mergeCell ref="D50:E50"/>
    <mergeCell ref="D48:E48"/>
    <mergeCell ref="H50:I50"/>
    <mergeCell ref="D52:E52"/>
    <mergeCell ref="H51:I51"/>
    <mergeCell ref="H52:I52"/>
    <mergeCell ref="A64:I64"/>
    <mergeCell ref="F45:G45"/>
    <mergeCell ref="F46:G46"/>
    <mergeCell ref="F47:G47"/>
    <mergeCell ref="D45:E45"/>
    <mergeCell ref="D46:E46"/>
    <mergeCell ref="D47:E47"/>
    <mergeCell ref="D51:E51"/>
    <mergeCell ref="C22:C23"/>
    <mergeCell ref="D22:D23"/>
    <mergeCell ref="E38:F38"/>
    <mergeCell ref="E36:F36"/>
    <mergeCell ref="G25:H25"/>
    <mergeCell ref="G26:H26"/>
    <mergeCell ref="E28:F28"/>
    <mergeCell ref="E33:F33"/>
    <mergeCell ref="E25:F25"/>
    <mergeCell ref="E26:F26"/>
    <mergeCell ref="H48:I48"/>
    <mergeCell ref="D42:E42"/>
    <mergeCell ref="D43:E43"/>
    <mergeCell ref="H43:I43"/>
    <mergeCell ref="F42:G42"/>
    <mergeCell ref="H42:I42"/>
    <mergeCell ref="F43:G43"/>
    <mergeCell ref="D44:E44"/>
    <mergeCell ref="F44:G44"/>
    <mergeCell ref="H46:I46"/>
    <mergeCell ref="A22:A23"/>
    <mergeCell ref="B22:B23"/>
    <mergeCell ref="D49:E49"/>
    <mergeCell ref="I22:I23"/>
    <mergeCell ref="E22:H22"/>
    <mergeCell ref="E23:F23"/>
    <mergeCell ref="G23:H23"/>
    <mergeCell ref="G24:H24"/>
    <mergeCell ref="E24:F24"/>
    <mergeCell ref="E37:F3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6:H16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28:H28"/>
    <mergeCell ref="G33:H33"/>
    <mergeCell ref="E29:F29"/>
    <mergeCell ref="E30:F30"/>
    <mergeCell ref="E31:F31"/>
    <mergeCell ref="E32:F32"/>
    <mergeCell ref="E35:F35"/>
    <mergeCell ref="G35:H35"/>
    <mergeCell ref="G29:H29"/>
    <mergeCell ref="G30:H30"/>
    <mergeCell ref="G31:H31"/>
    <mergeCell ref="G32:H32"/>
    <mergeCell ref="E34:F34"/>
    <mergeCell ref="G34:H34"/>
    <mergeCell ref="D54:E54"/>
    <mergeCell ref="D55:E55"/>
    <mergeCell ref="G37:H37"/>
    <mergeCell ref="G38:H38"/>
    <mergeCell ref="G36:H36"/>
    <mergeCell ref="E39:F39"/>
    <mergeCell ref="G39:H39"/>
    <mergeCell ref="H45:I45"/>
    <mergeCell ref="H44:I44"/>
    <mergeCell ref="H47:I47"/>
    <mergeCell ref="H59:I59"/>
    <mergeCell ref="H60:I60"/>
    <mergeCell ref="H61:I61"/>
    <mergeCell ref="F54:G54"/>
    <mergeCell ref="F55:G55"/>
    <mergeCell ref="F56:G56"/>
    <mergeCell ref="F57:G57"/>
    <mergeCell ref="F58:G58"/>
    <mergeCell ref="F59:G59"/>
    <mergeCell ref="D60:E60"/>
    <mergeCell ref="D61:E61"/>
    <mergeCell ref="D56:E56"/>
    <mergeCell ref="D57:E57"/>
    <mergeCell ref="D58:E58"/>
    <mergeCell ref="D59:E59"/>
    <mergeCell ref="F53:G53"/>
    <mergeCell ref="H53:I53"/>
    <mergeCell ref="G27:H27"/>
    <mergeCell ref="F60:G60"/>
    <mergeCell ref="F61:G61"/>
    <mergeCell ref="H54:I54"/>
    <mergeCell ref="H55:I55"/>
    <mergeCell ref="H56:I56"/>
    <mergeCell ref="H57:I57"/>
    <mergeCell ref="H58:I5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4" manualBreakCount="4">
    <brk id="21" max="8" man="1"/>
    <brk id="27" max="8" man="1"/>
    <brk id="39" max="8" man="1"/>
    <brk id="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7"/>
  <sheetViews>
    <sheetView view="pageBreakPreview" zoomScaleSheetLayoutView="100" zoomScalePageLayoutView="0" workbookViewId="0" topLeftCell="A19">
      <selection activeCell="L23" sqref="L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04" t="s">
        <v>0</v>
      </c>
      <c r="I1" s="104"/>
      <c r="J1" s="104"/>
    </row>
    <row r="2" spans="3:10" ht="15.75" customHeight="1">
      <c r="C2" s="6"/>
      <c r="D2" s="6"/>
      <c r="E2" s="6"/>
      <c r="F2" s="6"/>
      <c r="G2" s="6"/>
      <c r="H2" s="104" t="s">
        <v>1</v>
      </c>
      <c r="I2" s="104"/>
      <c r="J2" s="104"/>
    </row>
    <row r="3" spans="3:10" ht="15.75" customHeight="1">
      <c r="C3" s="6"/>
      <c r="D3" s="6"/>
      <c r="E3" s="6"/>
      <c r="F3" s="6"/>
      <c r="G3" s="6"/>
      <c r="H3" s="104" t="s">
        <v>2</v>
      </c>
      <c r="I3" s="104"/>
      <c r="J3" s="104"/>
    </row>
    <row r="4" spans="1:10" ht="15">
      <c r="A4" s="1"/>
      <c r="B4" s="1"/>
      <c r="C4" s="6"/>
      <c r="D4" s="6"/>
      <c r="E4" s="6"/>
      <c r="F4" s="6"/>
      <c r="G4" s="6"/>
      <c r="H4" s="104" t="s">
        <v>12</v>
      </c>
      <c r="I4" s="104"/>
      <c r="J4" s="104"/>
    </row>
    <row r="5" spans="1:10" ht="15">
      <c r="A5" s="6"/>
      <c r="B5" s="6"/>
      <c r="C5" s="6"/>
      <c r="D5" s="6"/>
      <c r="E5" s="6"/>
      <c r="F5" s="6"/>
      <c r="G5" s="6"/>
      <c r="H5" s="104" t="s">
        <v>15</v>
      </c>
      <c r="I5" s="104"/>
      <c r="J5" s="104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25">
      <c r="A7" s="105" t="s">
        <v>104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>
      <c r="A10" s="100" t="s">
        <v>174</v>
      </c>
      <c r="B10" s="100"/>
      <c r="C10" s="100"/>
      <c r="D10" s="100"/>
      <c r="E10" s="100"/>
      <c r="F10" s="100"/>
      <c r="G10" s="107">
        <v>15</v>
      </c>
      <c r="H10" s="107"/>
      <c r="I10" s="108" t="s">
        <v>170</v>
      </c>
      <c r="J10" s="108"/>
    </row>
    <row r="11" spans="1:10" ht="34.5" customHeight="1">
      <c r="A11" s="97" t="s">
        <v>21</v>
      </c>
      <c r="B11" s="97"/>
      <c r="C11" s="97"/>
      <c r="D11" s="97"/>
      <c r="E11" s="97"/>
      <c r="F11" s="97"/>
      <c r="G11" s="106" t="s">
        <v>153</v>
      </c>
      <c r="H11" s="106"/>
      <c r="I11" s="106" t="s">
        <v>151</v>
      </c>
      <c r="J11" s="106"/>
    </row>
    <row r="12" spans="1:10" ht="18.75" customHeight="1">
      <c r="A12" s="10"/>
      <c r="B12" s="42"/>
      <c r="C12" s="10"/>
      <c r="D12" s="10"/>
      <c r="E12" s="10"/>
      <c r="F12" s="10"/>
      <c r="G12" s="46"/>
      <c r="H12" s="46"/>
      <c r="I12" s="46"/>
      <c r="J12" s="46"/>
    </row>
    <row r="13" spans="1:10" ht="33" customHeight="1">
      <c r="A13" s="100" t="s">
        <v>175</v>
      </c>
      <c r="B13" s="100"/>
      <c r="C13" s="100"/>
      <c r="D13" s="100"/>
      <c r="E13" s="100"/>
      <c r="F13" s="100"/>
      <c r="G13" s="107">
        <v>151</v>
      </c>
      <c r="H13" s="107"/>
      <c r="I13" s="108" t="s">
        <v>170</v>
      </c>
      <c r="J13" s="108"/>
    </row>
    <row r="14" spans="1:10" ht="66.75" customHeight="1">
      <c r="A14" s="97" t="s">
        <v>22</v>
      </c>
      <c r="B14" s="97"/>
      <c r="C14" s="97"/>
      <c r="D14" s="97"/>
      <c r="E14" s="97"/>
      <c r="F14" s="97"/>
      <c r="G14" s="106" t="s">
        <v>163</v>
      </c>
      <c r="H14" s="106"/>
      <c r="I14" s="106" t="s">
        <v>151</v>
      </c>
      <c r="J14" s="106"/>
    </row>
    <row r="15" spans="1:10" ht="42" customHeight="1">
      <c r="A15" s="102" t="s">
        <v>219</v>
      </c>
      <c r="B15" s="102"/>
      <c r="C15" s="107" t="s">
        <v>220</v>
      </c>
      <c r="D15" s="107"/>
      <c r="E15" s="108" t="s">
        <v>196</v>
      </c>
      <c r="F15" s="108"/>
      <c r="G15" s="109" t="s">
        <v>198</v>
      </c>
      <c r="H15" s="109"/>
      <c r="I15" s="110">
        <v>22201100000</v>
      </c>
      <c r="J15" s="110"/>
    </row>
    <row r="16" spans="1:10" ht="66.75" customHeight="1">
      <c r="A16" s="95" t="s">
        <v>165</v>
      </c>
      <c r="B16" s="95"/>
      <c r="C16" s="95" t="s">
        <v>166</v>
      </c>
      <c r="D16" s="95"/>
      <c r="E16" s="95" t="s">
        <v>167</v>
      </c>
      <c r="F16" s="95"/>
      <c r="G16" s="106" t="s">
        <v>164</v>
      </c>
      <c r="H16" s="106"/>
      <c r="I16" s="106" t="s">
        <v>152</v>
      </c>
      <c r="J16" s="106"/>
    </row>
    <row r="17" spans="1:10" ht="21.75" customHeight="1">
      <c r="A17" s="10"/>
      <c r="B17" s="42"/>
      <c r="C17" s="10"/>
      <c r="D17" s="10"/>
      <c r="E17" s="10"/>
      <c r="F17" s="10"/>
      <c r="G17" s="15"/>
      <c r="H17" s="15"/>
      <c r="I17" s="15"/>
      <c r="J17" s="15"/>
    </row>
    <row r="18" spans="1:10" ht="15">
      <c r="A18" s="99" t="s">
        <v>105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99" t="s">
        <v>221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28.5" customHeight="1">
      <c r="A21" s="99" t="s">
        <v>90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21.75" customHeight="1">
      <c r="A22" s="99" t="s">
        <v>222</v>
      </c>
      <c r="B22" s="99"/>
      <c r="C22" s="99"/>
      <c r="D22" s="99"/>
      <c r="E22" s="99"/>
      <c r="F22" s="99"/>
      <c r="G22" s="99"/>
      <c r="H22" s="99"/>
      <c r="I22" s="99"/>
      <c r="J22" s="99"/>
    </row>
    <row r="23" spans="1:14" ht="93.75" customHeight="1">
      <c r="A23" s="111" t="s">
        <v>176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57"/>
      <c r="L23" s="57"/>
      <c r="M23" s="57"/>
      <c r="N23" s="57"/>
    </row>
    <row r="24" spans="1:10" ht="26.25" customHeight="1">
      <c r="A24" s="99" t="s">
        <v>90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2" ht="15">
      <c r="A25" s="2"/>
      <c r="B25" s="2"/>
    </row>
    <row r="27" spans="1:2" ht="15">
      <c r="A27" s="2"/>
      <c r="B27" s="2"/>
    </row>
  </sheetData>
  <sheetProtection/>
  <mergeCells count="34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4:J24"/>
    <mergeCell ref="A22:J22"/>
    <mergeCell ref="A13:F13"/>
    <mergeCell ref="A10:F10"/>
    <mergeCell ref="A11:F11"/>
    <mergeCell ref="A18:J18"/>
    <mergeCell ref="A23:J23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B13">
      <selection activeCell="K23" sqref="K23:L23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99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0.5" customHeight="1"/>
    <row r="3" spans="1:13" ht="15">
      <c r="A3" s="99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ht="15">
      <c r="N4" s="50" t="s">
        <v>20</v>
      </c>
    </row>
    <row r="5" spans="1:14" ht="15.75" customHeight="1">
      <c r="A5" s="90" t="s">
        <v>23</v>
      </c>
      <c r="B5" s="90" t="s">
        <v>4</v>
      </c>
      <c r="C5" s="90" t="s">
        <v>100</v>
      </c>
      <c r="D5" s="90"/>
      <c r="E5" s="90"/>
      <c r="F5" s="90"/>
      <c r="G5" s="90" t="s">
        <v>101</v>
      </c>
      <c r="H5" s="90"/>
      <c r="I5" s="90"/>
      <c r="J5" s="90"/>
      <c r="K5" s="90" t="s">
        <v>102</v>
      </c>
      <c r="L5" s="90"/>
      <c r="M5" s="90"/>
      <c r="N5" s="90"/>
    </row>
    <row r="6" spans="1:14" ht="54.75" customHeight="1">
      <c r="A6" s="90"/>
      <c r="B6" s="90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6.5">
      <c r="A8" s="19"/>
      <c r="B8" s="20" t="s">
        <v>27</v>
      </c>
      <c r="C8" s="19"/>
      <c r="D8" s="19" t="s">
        <v>28</v>
      </c>
      <c r="E8" s="19" t="s">
        <v>28</v>
      </c>
      <c r="F8" s="19"/>
      <c r="G8" s="19"/>
      <c r="H8" s="19" t="s">
        <v>28</v>
      </c>
      <c r="I8" s="19" t="s">
        <v>28</v>
      </c>
      <c r="J8" s="19"/>
      <c r="K8" s="19"/>
      <c r="L8" s="19" t="s">
        <v>28</v>
      </c>
      <c r="M8" s="19" t="s">
        <v>28</v>
      </c>
      <c r="N8" s="19"/>
    </row>
    <row r="9" spans="1:14" ht="108.75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19" t="s">
        <v>28</v>
      </c>
      <c r="L9" s="19"/>
      <c r="M9" s="19"/>
      <c r="N9" s="19"/>
    </row>
    <row r="10" spans="1:14" ht="78">
      <c r="A10" s="19"/>
      <c r="B10" s="20" t="s">
        <v>31</v>
      </c>
      <c r="C10" s="19" t="s">
        <v>28</v>
      </c>
      <c r="D10" s="19">
        <v>21145645</v>
      </c>
      <c r="E10" s="19">
        <f>D10</f>
        <v>21145645</v>
      </c>
      <c r="F10" s="19">
        <f>E10</f>
        <v>21145645</v>
      </c>
      <c r="G10" s="19" t="s">
        <v>28</v>
      </c>
      <c r="H10" s="19">
        <v>17216200</v>
      </c>
      <c r="I10" s="19">
        <f>H10</f>
        <v>17216200</v>
      </c>
      <c r="J10" s="19">
        <f>I10</f>
        <v>17216200</v>
      </c>
      <c r="K10" s="19" t="s">
        <v>28</v>
      </c>
      <c r="L10" s="19">
        <v>12800000</v>
      </c>
      <c r="M10" s="19">
        <f>L10</f>
        <v>12800000</v>
      </c>
      <c r="N10" s="19">
        <f>L10</f>
        <v>12800000</v>
      </c>
    </row>
    <row r="11" spans="1:14" ht="46.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/>
      <c r="K11" s="19" t="s">
        <v>28</v>
      </c>
      <c r="L11" s="19"/>
      <c r="M11" s="19"/>
      <c r="N11" s="19"/>
    </row>
    <row r="12" spans="1:14" ht="15">
      <c r="A12" s="19"/>
      <c r="B12" s="19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3" ht="15">
      <c r="A14" s="99" t="s">
        <v>108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ht="15">
      <c r="N15" s="50" t="s">
        <v>20</v>
      </c>
    </row>
    <row r="16" spans="1:14" ht="15" customHeight="1">
      <c r="A16" s="90" t="s">
        <v>23</v>
      </c>
      <c r="B16" s="90" t="s">
        <v>4</v>
      </c>
      <c r="C16" s="118" t="s">
        <v>18</v>
      </c>
      <c r="D16" s="118"/>
      <c r="E16" s="118"/>
      <c r="F16" s="118"/>
      <c r="G16" s="118"/>
      <c r="H16" s="118"/>
      <c r="I16" s="114" t="s">
        <v>103</v>
      </c>
      <c r="J16" s="115"/>
      <c r="K16" s="115"/>
      <c r="L16" s="115"/>
      <c r="M16" s="115"/>
      <c r="N16" s="116"/>
    </row>
    <row r="17" spans="1:14" ht="15" customHeight="1">
      <c r="A17" s="90"/>
      <c r="B17" s="90"/>
      <c r="C17" s="113" t="s">
        <v>24</v>
      </c>
      <c r="D17" s="113"/>
      <c r="E17" s="113" t="s">
        <v>25</v>
      </c>
      <c r="F17" s="113"/>
      <c r="G17" s="113" t="s">
        <v>26</v>
      </c>
      <c r="H17" s="113" t="s">
        <v>33</v>
      </c>
      <c r="I17" s="113" t="s">
        <v>24</v>
      </c>
      <c r="J17" s="113"/>
      <c r="K17" s="113" t="s">
        <v>25</v>
      </c>
      <c r="L17" s="113"/>
      <c r="M17" s="113" t="s">
        <v>26</v>
      </c>
      <c r="N17" s="113" t="s">
        <v>34</v>
      </c>
    </row>
    <row r="18" spans="1:14" ht="31.5" customHeight="1">
      <c r="A18" s="90"/>
      <c r="B18" s="90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>
      <c r="A19" s="19">
        <v>1</v>
      </c>
      <c r="B19" s="19">
        <v>2</v>
      </c>
      <c r="C19" s="118">
        <v>3</v>
      </c>
      <c r="D19" s="118"/>
      <c r="E19" s="118">
        <v>4</v>
      </c>
      <c r="F19" s="118"/>
      <c r="G19" s="24">
        <v>5</v>
      </c>
      <c r="H19" s="24">
        <v>6</v>
      </c>
      <c r="I19" s="118">
        <v>7</v>
      </c>
      <c r="J19" s="118"/>
      <c r="K19" s="118">
        <v>8</v>
      </c>
      <c r="L19" s="118"/>
      <c r="M19" s="24">
        <v>9</v>
      </c>
      <c r="N19" s="24">
        <v>10</v>
      </c>
    </row>
    <row r="20" spans="1:14" ht="46.5">
      <c r="A20" s="19"/>
      <c r="B20" s="20" t="s">
        <v>27</v>
      </c>
      <c r="C20" s="103"/>
      <c r="D20" s="103"/>
      <c r="E20" s="103" t="s">
        <v>28</v>
      </c>
      <c r="F20" s="103"/>
      <c r="G20" s="25" t="s">
        <v>28</v>
      </c>
      <c r="H20" s="25"/>
      <c r="I20" s="103"/>
      <c r="J20" s="103"/>
      <c r="K20" s="103" t="s">
        <v>28</v>
      </c>
      <c r="L20" s="103"/>
      <c r="M20" s="25" t="s">
        <v>28</v>
      </c>
      <c r="N20" s="25"/>
    </row>
    <row r="21" spans="1:14" ht="108.75">
      <c r="A21" s="19"/>
      <c r="B21" s="20" t="s">
        <v>30</v>
      </c>
      <c r="C21" s="103" t="s">
        <v>28</v>
      </c>
      <c r="D21" s="103"/>
      <c r="E21" s="103"/>
      <c r="F21" s="103"/>
      <c r="G21" s="25"/>
      <c r="H21" s="25"/>
      <c r="I21" s="103" t="s">
        <v>28</v>
      </c>
      <c r="J21" s="103"/>
      <c r="K21" s="103"/>
      <c r="L21" s="103"/>
      <c r="M21" s="25"/>
      <c r="N21" s="25"/>
    </row>
    <row r="22" spans="1:14" ht="78">
      <c r="A22" s="19"/>
      <c r="B22" s="20" t="s">
        <v>31</v>
      </c>
      <c r="C22" s="103" t="s">
        <v>28</v>
      </c>
      <c r="D22" s="103"/>
      <c r="E22" s="103">
        <v>13565299</v>
      </c>
      <c r="F22" s="103"/>
      <c r="G22" s="25">
        <f>E22</f>
        <v>13565299</v>
      </c>
      <c r="H22" s="25">
        <f>E22</f>
        <v>13565299</v>
      </c>
      <c r="I22" s="103" t="s">
        <v>28</v>
      </c>
      <c r="J22" s="103"/>
      <c r="K22" s="103">
        <v>4983244</v>
      </c>
      <c r="L22" s="103"/>
      <c r="M22" s="25">
        <f>K22</f>
        <v>4983244</v>
      </c>
      <c r="N22" s="25">
        <f>K22</f>
        <v>4983244</v>
      </c>
    </row>
    <row r="23" spans="1:14" ht="46.5">
      <c r="A23" s="19"/>
      <c r="B23" s="20" t="s">
        <v>29</v>
      </c>
      <c r="C23" s="103" t="s">
        <v>28</v>
      </c>
      <c r="D23" s="103"/>
      <c r="E23" s="103"/>
      <c r="F23" s="103"/>
      <c r="G23" s="25"/>
      <c r="H23" s="25"/>
      <c r="I23" s="103" t="s">
        <v>28</v>
      </c>
      <c r="J23" s="103"/>
      <c r="K23" s="103"/>
      <c r="L23" s="103"/>
      <c r="M23" s="25"/>
      <c r="N23" s="25"/>
    </row>
    <row r="24" spans="1:14" ht="15">
      <c r="A24" s="19"/>
      <c r="B24" s="19" t="s">
        <v>17</v>
      </c>
      <c r="C24" s="112"/>
      <c r="D24" s="112"/>
      <c r="E24" s="117"/>
      <c r="F24" s="117"/>
      <c r="G24" s="39"/>
      <c r="H24" s="39"/>
      <c r="I24" s="112"/>
      <c r="J24" s="112"/>
      <c r="K24" s="112"/>
      <c r="L24" s="112"/>
      <c r="M24" s="22"/>
      <c r="N24" s="22"/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7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0.5" customHeight="1"/>
    <row r="3" spans="1:13" ht="15">
      <c r="A3" s="99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ht="15">
      <c r="N4" s="50" t="s">
        <v>20</v>
      </c>
    </row>
    <row r="5" spans="1:14" ht="15.75" customHeight="1">
      <c r="A5" s="90" t="s">
        <v>37</v>
      </c>
      <c r="B5" s="90" t="s">
        <v>4</v>
      </c>
      <c r="C5" s="90" t="s">
        <v>100</v>
      </c>
      <c r="D5" s="90"/>
      <c r="E5" s="90"/>
      <c r="F5" s="90"/>
      <c r="G5" s="90" t="s">
        <v>101</v>
      </c>
      <c r="H5" s="90"/>
      <c r="I5" s="90"/>
      <c r="J5" s="90"/>
      <c r="K5" s="90" t="s">
        <v>102</v>
      </c>
      <c r="L5" s="90"/>
      <c r="M5" s="90"/>
      <c r="N5" s="90"/>
    </row>
    <row r="6" spans="1:14" ht="69.75" customHeight="1">
      <c r="A6" s="90"/>
      <c r="B6" s="90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62.25">
      <c r="A8" s="19">
        <v>3122</v>
      </c>
      <c r="B8" s="20" t="s">
        <v>177</v>
      </c>
      <c r="C8" s="19"/>
      <c r="D8" s="53">
        <v>17752687</v>
      </c>
      <c r="E8" s="19">
        <f>D8</f>
        <v>17752687</v>
      </c>
      <c r="F8" s="19">
        <f>C8+D8</f>
        <v>17752687</v>
      </c>
      <c r="G8" s="19"/>
      <c r="H8" s="53">
        <v>12758700</v>
      </c>
      <c r="I8" s="19">
        <f>H8</f>
        <v>12758700</v>
      </c>
      <c r="J8" s="19">
        <f>G8+H8</f>
        <v>12758700</v>
      </c>
      <c r="K8" s="19"/>
      <c r="L8" s="19">
        <v>6000000</v>
      </c>
      <c r="M8" s="19">
        <f>L8</f>
        <v>6000000</v>
      </c>
      <c r="N8" s="19">
        <f>K8+L8</f>
        <v>6000000</v>
      </c>
    </row>
    <row r="9" spans="1:14" ht="46.5">
      <c r="A9" s="19">
        <v>3142</v>
      </c>
      <c r="B9" s="20" t="s">
        <v>223</v>
      </c>
      <c r="C9" s="19"/>
      <c r="D9" s="19">
        <v>3392958</v>
      </c>
      <c r="E9" s="67">
        <f>D9</f>
        <v>3392958</v>
      </c>
      <c r="F9" s="67">
        <f>C9+D9</f>
        <v>3392958</v>
      </c>
      <c r="G9" s="19"/>
      <c r="H9" s="19">
        <v>4457500</v>
      </c>
      <c r="I9" s="67">
        <f>H9</f>
        <v>4457500</v>
      </c>
      <c r="J9" s="67">
        <f>G9+H9</f>
        <v>4457500</v>
      </c>
      <c r="K9" s="19"/>
      <c r="L9" s="19">
        <v>6800000</v>
      </c>
      <c r="M9" s="67">
        <f>L9</f>
        <v>6800000</v>
      </c>
      <c r="N9" s="67">
        <f>K9+L9</f>
        <v>6800000</v>
      </c>
    </row>
    <row r="10" spans="1:14" ht="1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19"/>
      <c r="B12" s="19" t="s">
        <v>17</v>
      </c>
      <c r="C12" s="19"/>
      <c r="D12" s="19">
        <f>SUM(D8:D11)</f>
        <v>21145645</v>
      </c>
      <c r="E12" s="53">
        <f aca="true" t="shared" si="0" ref="E12:N12">SUM(E8:E11)</f>
        <v>21145645</v>
      </c>
      <c r="F12" s="53">
        <f t="shared" si="0"/>
        <v>21145645</v>
      </c>
      <c r="G12" s="53">
        <f t="shared" si="0"/>
        <v>0</v>
      </c>
      <c r="H12" s="53">
        <f t="shared" si="0"/>
        <v>17216200</v>
      </c>
      <c r="I12" s="53">
        <f t="shared" si="0"/>
        <v>17216200</v>
      </c>
      <c r="J12" s="53">
        <f t="shared" si="0"/>
        <v>17216200</v>
      </c>
      <c r="K12" s="53">
        <f t="shared" si="0"/>
        <v>0</v>
      </c>
      <c r="L12" s="53">
        <f t="shared" si="0"/>
        <v>12800000</v>
      </c>
      <c r="M12" s="53">
        <f t="shared" si="0"/>
        <v>12800000</v>
      </c>
      <c r="N12" s="53">
        <f t="shared" si="0"/>
        <v>12800000</v>
      </c>
    </row>
    <row r="14" spans="1:13" ht="15">
      <c r="A14" s="99" t="s">
        <v>110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4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0" t="s">
        <v>20</v>
      </c>
    </row>
    <row r="16" spans="1:14" ht="15">
      <c r="A16" s="90" t="s">
        <v>38</v>
      </c>
      <c r="B16" s="90" t="s">
        <v>4</v>
      </c>
      <c r="C16" s="90" t="s">
        <v>100</v>
      </c>
      <c r="D16" s="90"/>
      <c r="E16" s="90"/>
      <c r="F16" s="90"/>
      <c r="G16" s="90" t="s">
        <v>101</v>
      </c>
      <c r="H16" s="90"/>
      <c r="I16" s="90"/>
      <c r="J16" s="90"/>
      <c r="K16" s="90" t="s">
        <v>102</v>
      </c>
      <c r="L16" s="90"/>
      <c r="M16" s="90"/>
      <c r="N16" s="90"/>
    </row>
    <row r="17" spans="1:14" ht="69.75" customHeight="1">
      <c r="A17" s="90"/>
      <c r="B17" s="90"/>
      <c r="C17" s="19" t="s">
        <v>24</v>
      </c>
      <c r="D17" s="19" t="s">
        <v>25</v>
      </c>
      <c r="E17" s="19" t="s">
        <v>26</v>
      </c>
      <c r="F17" s="21" t="s">
        <v>33</v>
      </c>
      <c r="G17" s="19" t="s">
        <v>24</v>
      </c>
      <c r="H17" s="19" t="s">
        <v>25</v>
      </c>
      <c r="I17" s="19" t="s">
        <v>26</v>
      </c>
      <c r="J17" s="19" t="s">
        <v>32</v>
      </c>
      <c r="K17" s="19" t="s">
        <v>24</v>
      </c>
      <c r="L17" s="19" t="s">
        <v>25</v>
      </c>
      <c r="M17" s="19" t="s">
        <v>26</v>
      </c>
      <c r="N17" s="19" t="s">
        <v>35</v>
      </c>
    </row>
    <row r="18" spans="1:14" ht="15" customHeight="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ht="1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99" t="s">
        <v>111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1"/>
    </row>
    <row r="26" ht="15">
      <c r="N26" s="50" t="s">
        <v>20</v>
      </c>
    </row>
    <row r="27" spans="1:14" ht="15">
      <c r="A27" s="90" t="s">
        <v>37</v>
      </c>
      <c r="B27" s="90" t="s">
        <v>4</v>
      </c>
      <c r="C27" s="118" t="s">
        <v>18</v>
      </c>
      <c r="D27" s="118"/>
      <c r="E27" s="118"/>
      <c r="F27" s="118"/>
      <c r="G27" s="118"/>
      <c r="H27" s="118"/>
      <c r="I27" s="114" t="s">
        <v>103</v>
      </c>
      <c r="J27" s="115"/>
      <c r="K27" s="115"/>
      <c r="L27" s="115"/>
      <c r="M27" s="115"/>
      <c r="N27" s="116"/>
    </row>
    <row r="28" spans="1:14" ht="14.25">
      <c r="A28" s="90"/>
      <c r="B28" s="90"/>
      <c r="C28" s="113" t="s">
        <v>24</v>
      </c>
      <c r="D28" s="113"/>
      <c r="E28" s="113" t="s">
        <v>25</v>
      </c>
      <c r="F28" s="113"/>
      <c r="G28" s="113" t="s">
        <v>26</v>
      </c>
      <c r="H28" s="113" t="s">
        <v>33</v>
      </c>
      <c r="I28" s="113" t="s">
        <v>24</v>
      </c>
      <c r="J28" s="113"/>
      <c r="K28" s="113" t="s">
        <v>25</v>
      </c>
      <c r="L28" s="113"/>
      <c r="M28" s="113" t="s">
        <v>26</v>
      </c>
      <c r="N28" s="113" t="s">
        <v>34</v>
      </c>
    </row>
    <row r="29" spans="1:14" ht="55.5" customHeight="1">
      <c r="A29" s="90"/>
      <c r="B29" s="90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5">
      <c r="A30" s="19">
        <v>1</v>
      </c>
      <c r="B30" s="19">
        <v>2</v>
      </c>
      <c r="C30" s="118">
        <v>3</v>
      </c>
      <c r="D30" s="118"/>
      <c r="E30" s="118">
        <v>4</v>
      </c>
      <c r="F30" s="118"/>
      <c r="G30" s="24">
        <v>5</v>
      </c>
      <c r="H30" s="24">
        <v>6</v>
      </c>
      <c r="I30" s="118">
        <v>7</v>
      </c>
      <c r="J30" s="118"/>
      <c r="K30" s="118">
        <v>8</v>
      </c>
      <c r="L30" s="118"/>
      <c r="M30" s="24">
        <v>9</v>
      </c>
      <c r="N30" s="24">
        <v>10</v>
      </c>
    </row>
    <row r="31" spans="1:14" ht="62.25">
      <c r="A31" s="67">
        <v>3122</v>
      </c>
      <c r="B31" s="20" t="s">
        <v>177</v>
      </c>
      <c r="C31" s="103"/>
      <c r="D31" s="103"/>
      <c r="E31" s="103">
        <v>13565299</v>
      </c>
      <c r="F31" s="103"/>
      <c r="G31" s="25">
        <f>E31</f>
        <v>13565299</v>
      </c>
      <c r="H31" s="25">
        <f>C31+E31</f>
        <v>13565299</v>
      </c>
      <c r="I31" s="103"/>
      <c r="J31" s="103"/>
      <c r="K31" s="103">
        <v>4982244</v>
      </c>
      <c r="L31" s="103"/>
      <c r="M31" s="25">
        <f>K31</f>
        <v>4982244</v>
      </c>
      <c r="N31" s="25">
        <f>I31+K31</f>
        <v>4982244</v>
      </c>
    </row>
    <row r="32" spans="1:14" ht="46.5">
      <c r="A32" s="67">
        <v>3142</v>
      </c>
      <c r="B32" s="20" t="s">
        <v>223</v>
      </c>
      <c r="C32" s="103"/>
      <c r="D32" s="103"/>
      <c r="E32" s="103"/>
      <c r="F32" s="103"/>
      <c r="G32" s="25"/>
      <c r="H32" s="25"/>
      <c r="I32" s="103"/>
      <c r="J32" s="103"/>
      <c r="K32" s="103"/>
      <c r="L32" s="103"/>
      <c r="M32" s="25"/>
      <c r="N32" s="25"/>
    </row>
    <row r="33" spans="1:14" ht="15">
      <c r="A33" s="19"/>
      <c r="B33" s="20"/>
      <c r="C33" s="103"/>
      <c r="D33" s="103"/>
      <c r="E33" s="103"/>
      <c r="F33" s="103"/>
      <c r="G33" s="25"/>
      <c r="H33" s="25"/>
      <c r="I33" s="103"/>
      <c r="J33" s="103"/>
      <c r="K33" s="103"/>
      <c r="L33" s="103"/>
      <c r="M33" s="25"/>
      <c r="N33" s="25"/>
    </row>
    <row r="34" spans="1:14" ht="15">
      <c r="A34" s="19"/>
      <c r="B34" s="20"/>
      <c r="C34" s="103"/>
      <c r="D34" s="103"/>
      <c r="E34" s="103"/>
      <c r="F34" s="103"/>
      <c r="G34" s="25"/>
      <c r="H34" s="25"/>
      <c r="I34" s="103"/>
      <c r="J34" s="103"/>
      <c r="K34" s="103"/>
      <c r="L34" s="103"/>
      <c r="M34" s="25"/>
      <c r="N34" s="25"/>
    </row>
    <row r="35" spans="1:14" ht="15">
      <c r="A35" s="19"/>
      <c r="B35" s="19" t="s">
        <v>17</v>
      </c>
      <c r="C35" s="112"/>
      <c r="D35" s="112"/>
      <c r="E35" s="112"/>
      <c r="F35" s="112"/>
      <c r="G35" s="22"/>
      <c r="H35" s="22"/>
      <c r="I35" s="112"/>
      <c r="J35" s="112"/>
      <c r="K35" s="112"/>
      <c r="L35" s="112"/>
      <c r="M35" s="22"/>
      <c r="N35" s="22"/>
    </row>
    <row r="37" spans="1:14" ht="15.75" customHeight="1">
      <c r="A37" s="99" t="s">
        <v>112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1"/>
    </row>
    <row r="38" ht="15">
      <c r="N38" s="50" t="s">
        <v>20</v>
      </c>
    </row>
    <row r="39" spans="1:14" ht="15">
      <c r="A39" s="90" t="s">
        <v>38</v>
      </c>
      <c r="B39" s="90" t="s">
        <v>4</v>
      </c>
      <c r="C39" s="118" t="s">
        <v>18</v>
      </c>
      <c r="D39" s="118"/>
      <c r="E39" s="118"/>
      <c r="F39" s="118"/>
      <c r="G39" s="118"/>
      <c r="H39" s="118"/>
      <c r="I39" s="114" t="s">
        <v>103</v>
      </c>
      <c r="J39" s="115"/>
      <c r="K39" s="115"/>
      <c r="L39" s="115"/>
      <c r="M39" s="115"/>
      <c r="N39" s="116"/>
    </row>
    <row r="40" spans="1:14" ht="14.25">
      <c r="A40" s="90"/>
      <c r="B40" s="90"/>
      <c r="C40" s="113" t="s">
        <v>24</v>
      </c>
      <c r="D40" s="113"/>
      <c r="E40" s="113" t="s">
        <v>25</v>
      </c>
      <c r="F40" s="113"/>
      <c r="G40" s="113" t="s">
        <v>26</v>
      </c>
      <c r="H40" s="113" t="s">
        <v>33</v>
      </c>
      <c r="I40" s="113" t="s">
        <v>24</v>
      </c>
      <c r="J40" s="113"/>
      <c r="K40" s="113" t="s">
        <v>25</v>
      </c>
      <c r="L40" s="113"/>
      <c r="M40" s="113" t="s">
        <v>26</v>
      </c>
      <c r="N40" s="113" t="s">
        <v>34</v>
      </c>
    </row>
    <row r="41" spans="1:14" ht="55.5" customHeight="1">
      <c r="A41" s="90"/>
      <c r="B41" s="90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5">
      <c r="A42" s="19">
        <v>1</v>
      </c>
      <c r="B42" s="19">
        <v>2</v>
      </c>
      <c r="C42" s="118">
        <v>3</v>
      </c>
      <c r="D42" s="118"/>
      <c r="E42" s="118">
        <v>4</v>
      </c>
      <c r="F42" s="118"/>
      <c r="G42" s="24">
        <v>5</v>
      </c>
      <c r="H42" s="24">
        <v>6</v>
      </c>
      <c r="I42" s="118">
        <v>7</v>
      </c>
      <c r="J42" s="118"/>
      <c r="K42" s="118">
        <v>8</v>
      </c>
      <c r="L42" s="118"/>
      <c r="M42" s="24">
        <v>9</v>
      </c>
      <c r="N42" s="24">
        <v>10</v>
      </c>
    </row>
    <row r="43" spans="1:14" ht="15">
      <c r="A43" s="19"/>
      <c r="B43" s="20"/>
      <c r="C43" s="103"/>
      <c r="D43" s="103"/>
      <c r="E43" s="103"/>
      <c r="F43" s="103"/>
      <c r="G43" s="25"/>
      <c r="H43" s="25"/>
      <c r="I43" s="103"/>
      <c r="J43" s="103"/>
      <c r="K43" s="103"/>
      <c r="L43" s="103"/>
      <c r="M43" s="25"/>
      <c r="N43" s="25"/>
    </row>
    <row r="44" spans="1:14" ht="15">
      <c r="A44" s="19"/>
      <c r="B44" s="20"/>
      <c r="C44" s="103"/>
      <c r="D44" s="103"/>
      <c r="E44" s="103"/>
      <c r="F44" s="103"/>
      <c r="G44" s="25"/>
      <c r="H44" s="25"/>
      <c r="I44" s="103"/>
      <c r="J44" s="103"/>
      <c r="K44" s="103"/>
      <c r="L44" s="103"/>
      <c r="M44" s="25"/>
      <c r="N44" s="25"/>
    </row>
    <row r="45" spans="1:14" ht="15">
      <c r="A45" s="19"/>
      <c r="B45" s="20"/>
      <c r="C45" s="103"/>
      <c r="D45" s="103"/>
      <c r="E45" s="103"/>
      <c r="F45" s="103"/>
      <c r="G45" s="25"/>
      <c r="H45" s="25"/>
      <c r="I45" s="103"/>
      <c r="J45" s="103"/>
      <c r="K45" s="103"/>
      <c r="L45" s="103"/>
      <c r="M45" s="25"/>
      <c r="N45" s="25"/>
    </row>
    <row r="46" spans="1:14" ht="15">
      <c r="A46" s="19"/>
      <c r="B46" s="20"/>
      <c r="C46" s="103"/>
      <c r="D46" s="103"/>
      <c r="E46" s="103"/>
      <c r="F46" s="103"/>
      <c r="G46" s="25"/>
      <c r="H46" s="25"/>
      <c r="I46" s="103"/>
      <c r="J46" s="103"/>
      <c r="K46" s="103"/>
      <c r="L46" s="103"/>
      <c r="M46" s="25"/>
      <c r="N46" s="25"/>
    </row>
    <row r="47" spans="1:14" ht="15">
      <c r="A47" s="19"/>
      <c r="B47" s="19" t="s">
        <v>17</v>
      </c>
      <c r="C47" s="112"/>
      <c r="D47" s="112"/>
      <c r="E47" s="112"/>
      <c r="F47" s="112"/>
      <c r="G47" s="22"/>
      <c r="H47" s="22"/>
      <c r="I47" s="112"/>
      <c r="J47" s="112"/>
      <c r="K47" s="112"/>
      <c r="L47" s="112"/>
      <c r="M47" s="22"/>
      <c r="N47" s="22"/>
    </row>
  </sheetData>
  <sheetProtection/>
  <mergeCells count="88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K28:L29"/>
    <mergeCell ref="M28:M29"/>
    <mergeCell ref="N28:N29"/>
    <mergeCell ref="A16:A17"/>
    <mergeCell ref="B16:B17"/>
    <mergeCell ref="C16:F16"/>
    <mergeCell ref="G16:J16"/>
    <mergeCell ref="K16:N16"/>
    <mergeCell ref="C32:D32"/>
    <mergeCell ref="E32:F32"/>
    <mergeCell ref="I32:J32"/>
    <mergeCell ref="K32:L32"/>
    <mergeCell ref="A25:M25"/>
    <mergeCell ref="C31:D31"/>
    <mergeCell ref="E31:F31"/>
    <mergeCell ref="I31:J31"/>
    <mergeCell ref="C30:D30"/>
    <mergeCell ref="E30:F30"/>
    <mergeCell ref="I30:J30"/>
    <mergeCell ref="K30:L30"/>
    <mergeCell ref="K31:L31"/>
    <mergeCell ref="E35:F35"/>
    <mergeCell ref="I35:J35"/>
    <mergeCell ref="K35:L35"/>
    <mergeCell ref="M40:M41"/>
    <mergeCell ref="N40:N41"/>
    <mergeCell ref="C33:D33"/>
    <mergeCell ref="E33:F33"/>
    <mergeCell ref="I33:J33"/>
    <mergeCell ref="K33:L33"/>
    <mergeCell ref="C34:D34"/>
    <mergeCell ref="E34:F34"/>
    <mergeCell ref="I34:J34"/>
    <mergeCell ref="K34:L34"/>
    <mergeCell ref="C40:D41"/>
    <mergeCell ref="E40:F41"/>
    <mergeCell ref="G40:G41"/>
    <mergeCell ref="H40:H41"/>
    <mergeCell ref="I40:J41"/>
    <mergeCell ref="K40:L41"/>
    <mergeCell ref="C35:D35"/>
    <mergeCell ref="C42:D42"/>
    <mergeCell ref="E42:F42"/>
    <mergeCell ref="I42:J42"/>
    <mergeCell ref="K42:L42"/>
    <mergeCell ref="A37:M37"/>
    <mergeCell ref="A39:A41"/>
    <mergeCell ref="B39:B41"/>
    <mergeCell ref="C39:H39"/>
    <mergeCell ref="I39:N39"/>
    <mergeCell ref="I46:J46"/>
    <mergeCell ref="K46:L46"/>
    <mergeCell ref="C43:D43"/>
    <mergeCell ref="E43:F43"/>
    <mergeCell ref="I43:J43"/>
    <mergeCell ref="K43:L43"/>
    <mergeCell ref="C44:D44"/>
    <mergeCell ref="E44:F44"/>
    <mergeCell ref="I44:J44"/>
    <mergeCell ref="K44:L44"/>
    <mergeCell ref="C47:D47"/>
    <mergeCell ref="E47:F47"/>
    <mergeCell ref="I47:J47"/>
    <mergeCell ref="K47:L47"/>
    <mergeCell ref="C45:D45"/>
    <mergeCell ref="E45:F45"/>
    <mergeCell ref="I45:J45"/>
    <mergeCell ref="K45:L45"/>
    <mergeCell ref="C46:D46"/>
    <mergeCell ref="E46:F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3"/>
  <sheetViews>
    <sheetView view="pageBreakPreview" zoomScaleSheetLayoutView="100" zoomScalePageLayoutView="0" workbookViewId="0" topLeftCell="C25">
      <selection activeCell="H22" sqref="H22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0.5" customHeight="1"/>
    <row r="3" spans="1:13" ht="15">
      <c r="A3" s="99" t="s">
        <v>113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ht="15">
      <c r="N4" s="50" t="s">
        <v>20</v>
      </c>
    </row>
    <row r="5" spans="1:14" ht="15.75" customHeight="1">
      <c r="A5" s="90" t="s">
        <v>40</v>
      </c>
      <c r="B5" s="90" t="s">
        <v>91</v>
      </c>
      <c r="C5" s="90" t="s">
        <v>100</v>
      </c>
      <c r="D5" s="90"/>
      <c r="E5" s="90"/>
      <c r="F5" s="90"/>
      <c r="G5" s="90" t="s">
        <v>101</v>
      </c>
      <c r="H5" s="90"/>
      <c r="I5" s="90"/>
      <c r="J5" s="90"/>
      <c r="K5" s="90" t="s">
        <v>102</v>
      </c>
      <c r="L5" s="90"/>
      <c r="M5" s="90"/>
      <c r="N5" s="90"/>
    </row>
    <row r="6" spans="1:14" ht="69.75" customHeight="1">
      <c r="A6" s="90"/>
      <c r="B6" s="90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23.75">
      <c r="A8" s="19">
        <v>1</v>
      </c>
      <c r="B8" s="72" t="s">
        <v>199</v>
      </c>
      <c r="C8" s="67"/>
      <c r="D8" s="67">
        <v>6993236</v>
      </c>
      <c r="E8" s="67">
        <f>D8</f>
        <v>6993236</v>
      </c>
      <c r="F8" s="67">
        <f>C8+D8</f>
        <v>6993236</v>
      </c>
      <c r="G8" s="67"/>
      <c r="H8" s="67">
        <v>2000000</v>
      </c>
      <c r="I8" s="67">
        <f>H8</f>
        <v>2000000</v>
      </c>
      <c r="J8" s="67">
        <f>G8+H8</f>
        <v>2000000</v>
      </c>
      <c r="K8" s="67"/>
      <c r="L8" s="67">
        <v>2000000</v>
      </c>
      <c r="M8" s="67">
        <f>L8</f>
        <v>2000000</v>
      </c>
      <c r="N8" s="67">
        <f>K8+L8</f>
        <v>2000000</v>
      </c>
    </row>
    <row r="9" spans="1:14" ht="54.75">
      <c r="A9" s="88"/>
      <c r="B9" s="72" t="s">
        <v>228</v>
      </c>
      <c r="C9" s="88"/>
      <c r="D9" s="88"/>
      <c r="E9" s="88"/>
      <c r="F9" s="88"/>
      <c r="G9" s="88"/>
      <c r="H9" s="88"/>
      <c r="I9" s="88"/>
      <c r="J9" s="88"/>
      <c r="K9" s="88"/>
      <c r="L9" s="88">
        <v>1000000</v>
      </c>
      <c r="M9" s="88">
        <f>L9</f>
        <v>1000000</v>
      </c>
      <c r="N9" s="88">
        <f>K9+L9</f>
        <v>1000000</v>
      </c>
    </row>
    <row r="10" spans="1:14" ht="157.5" customHeight="1">
      <c r="A10" s="19"/>
      <c r="B10" s="72" t="s">
        <v>200</v>
      </c>
      <c r="C10" s="67"/>
      <c r="D10" s="67">
        <v>340173</v>
      </c>
      <c r="E10" s="67">
        <f>D10</f>
        <v>340173</v>
      </c>
      <c r="F10" s="67">
        <f>C10+D10</f>
        <v>340173</v>
      </c>
      <c r="G10" s="67"/>
      <c r="H10" s="67"/>
      <c r="I10" s="67">
        <f aca="true" t="shared" si="0" ref="I10:I21">H10</f>
        <v>0</v>
      </c>
      <c r="J10" s="67">
        <f aca="true" t="shared" si="1" ref="J10:J21">G10+H10</f>
        <v>0</v>
      </c>
      <c r="K10" s="67"/>
      <c r="L10" s="67"/>
      <c r="M10" s="67">
        <f aca="true" t="shared" si="2" ref="M10:M21">L10</f>
        <v>0</v>
      </c>
      <c r="N10" s="67">
        <f aca="true" t="shared" si="3" ref="N10:N21">K10+L10</f>
        <v>0</v>
      </c>
    </row>
    <row r="11" spans="1:14" ht="123.75">
      <c r="A11" s="19"/>
      <c r="B11" s="72" t="s">
        <v>201</v>
      </c>
      <c r="C11" s="67"/>
      <c r="D11" s="67">
        <v>348429</v>
      </c>
      <c r="E11" s="67">
        <f>D11</f>
        <v>348429</v>
      </c>
      <c r="F11" s="67">
        <f aca="true" t="shared" si="4" ref="F11:F21">C11+D11</f>
        <v>348429</v>
      </c>
      <c r="G11" s="67"/>
      <c r="H11" s="67"/>
      <c r="I11" s="67">
        <f t="shared" si="0"/>
        <v>0</v>
      </c>
      <c r="J11" s="67">
        <f t="shared" si="1"/>
        <v>0</v>
      </c>
      <c r="K11" s="67"/>
      <c r="L11" s="67"/>
      <c r="M11" s="67">
        <f t="shared" si="2"/>
        <v>0</v>
      </c>
      <c r="N11" s="67">
        <f t="shared" si="3"/>
        <v>0</v>
      </c>
    </row>
    <row r="12" spans="1:14" ht="123.75">
      <c r="A12" s="67"/>
      <c r="B12" s="72" t="s">
        <v>202</v>
      </c>
      <c r="C12" s="67"/>
      <c r="D12" s="67">
        <v>840</v>
      </c>
      <c r="E12" s="67">
        <f aca="true" t="shared" si="5" ref="E12:E21">D12</f>
        <v>840</v>
      </c>
      <c r="F12" s="67">
        <f t="shared" si="4"/>
        <v>840</v>
      </c>
      <c r="G12" s="67"/>
      <c r="H12" s="67"/>
      <c r="I12" s="67">
        <f t="shared" si="0"/>
        <v>0</v>
      </c>
      <c r="J12" s="67">
        <f t="shared" si="1"/>
        <v>0</v>
      </c>
      <c r="K12" s="67"/>
      <c r="L12" s="67"/>
      <c r="M12" s="67">
        <f t="shared" si="2"/>
        <v>0</v>
      </c>
      <c r="N12" s="67">
        <f t="shared" si="3"/>
        <v>0</v>
      </c>
    </row>
    <row r="13" spans="1:14" ht="138">
      <c r="A13" s="67"/>
      <c r="B13" s="72" t="s">
        <v>203</v>
      </c>
      <c r="C13" s="67"/>
      <c r="D13" s="67">
        <v>840</v>
      </c>
      <c r="E13" s="67">
        <f t="shared" si="5"/>
        <v>840</v>
      </c>
      <c r="F13" s="67">
        <f t="shared" si="4"/>
        <v>840</v>
      </c>
      <c r="G13" s="67"/>
      <c r="H13" s="67"/>
      <c r="I13" s="67">
        <f t="shared" si="0"/>
        <v>0</v>
      </c>
      <c r="J13" s="67">
        <f t="shared" si="1"/>
        <v>0</v>
      </c>
      <c r="K13" s="67"/>
      <c r="L13" s="67"/>
      <c r="M13" s="67">
        <f t="shared" si="2"/>
        <v>0</v>
      </c>
      <c r="N13" s="67">
        <f t="shared" si="3"/>
        <v>0</v>
      </c>
    </row>
    <row r="14" spans="1:14" ht="123.75">
      <c r="A14" s="67"/>
      <c r="B14" s="72" t="s">
        <v>204</v>
      </c>
      <c r="C14" s="67"/>
      <c r="D14" s="67">
        <v>697943</v>
      </c>
      <c r="E14" s="67">
        <f t="shared" si="5"/>
        <v>697943</v>
      </c>
      <c r="F14" s="67">
        <f t="shared" si="4"/>
        <v>697943</v>
      </c>
      <c r="G14" s="67"/>
      <c r="H14" s="67"/>
      <c r="I14" s="67">
        <f t="shared" si="0"/>
        <v>0</v>
      </c>
      <c r="J14" s="67">
        <f t="shared" si="1"/>
        <v>0</v>
      </c>
      <c r="K14" s="67"/>
      <c r="L14" s="67"/>
      <c r="M14" s="67">
        <f t="shared" si="2"/>
        <v>0</v>
      </c>
      <c r="N14" s="67">
        <f t="shared" si="3"/>
        <v>0</v>
      </c>
    </row>
    <row r="15" spans="1:14" ht="54.75">
      <c r="A15" s="19"/>
      <c r="B15" s="72" t="s">
        <v>205</v>
      </c>
      <c r="C15" s="67"/>
      <c r="D15" s="67">
        <v>7983885</v>
      </c>
      <c r="E15" s="67">
        <f t="shared" si="5"/>
        <v>7983885</v>
      </c>
      <c r="F15" s="67">
        <f t="shared" si="4"/>
        <v>7983885</v>
      </c>
      <c r="G15" s="67"/>
      <c r="H15" s="67">
        <v>10500000</v>
      </c>
      <c r="I15" s="67">
        <f t="shared" si="0"/>
        <v>10500000</v>
      </c>
      <c r="J15" s="67">
        <f t="shared" si="1"/>
        <v>10500000</v>
      </c>
      <c r="K15" s="67"/>
      <c r="L15" s="67">
        <v>3000000</v>
      </c>
      <c r="M15" s="67">
        <f t="shared" si="2"/>
        <v>3000000</v>
      </c>
      <c r="N15" s="67">
        <f t="shared" si="3"/>
        <v>3000000</v>
      </c>
    </row>
    <row r="16" spans="1:14" ht="96">
      <c r="A16" s="19"/>
      <c r="B16" s="72" t="s">
        <v>206</v>
      </c>
      <c r="C16" s="67"/>
      <c r="D16" s="67">
        <v>609018</v>
      </c>
      <c r="E16" s="67">
        <f t="shared" si="5"/>
        <v>609018</v>
      </c>
      <c r="F16" s="67">
        <f t="shared" si="4"/>
        <v>609018</v>
      </c>
      <c r="G16" s="67">
        <f>SUM(G8:G11)</f>
        <v>0</v>
      </c>
      <c r="H16" s="67"/>
      <c r="I16" s="67">
        <f t="shared" si="0"/>
        <v>0</v>
      </c>
      <c r="J16" s="67">
        <f t="shared" si="1"/>
        <v>0</v>
      </c>
      <c r="K16" s="67">
        <f>SUM(K8:K11)</f>
        <v>0</v>
      </c>
      <c r="L16" s="67"/>
      <c r="M16" s="67">
        <f t="shared" si="2"/>
        <v>0</v>
      </c>
      <c r="N16" s="67">
        <f t="shared" si="3"/>
        <v>0</v>
      </c>
    </row>
    <row r="17" spans="1:14" ht="179.25">
      <c r="A17" s="29"/>
      <c r="B17" s="74" t="s">
        <v>211</v>
      </c>
      <c r="C17" s="67"/>
      <c r="D17" s="67"/>
      <c r="E17" s="67">
        <f t="shared" si="5"/>
        <v>0</v>
      </c>
      <c r="F17" s="67">
        <f t="shared" si="4"/>
        <v>0</v>
      </c>
      <c r="G17" s="67"/>
      <c r="H17" s="67">
        <v>50000</v>
      </c>
      <c r="I17" s="67">
        <f t="shared" si="0"/>
        <v>50000</v>
      </c>
      <c r="J17" s="67">
        <f t="shared" si="1"/>
        <v>50000</v>
      </c>
      <c r="K17" s="67"/>
      <c r="L17" s="67"/>
      <c r="M17" s="67">
        <f t="shared" si="2"/>
        <v>0</v>
      </c>
      <c r="N17" s="67">
        <f t="shared" si="3"/>
        <v>0</v>
      </c>
    </row>
    <row r="18" spans="1:14" ht="179.25">
      <c r="A18" s="29"/>
      <c r="B18" s="75" t="s">
        <v>209</v>
      </c>
      <c r="C18" s="67"/>
      <c r="D18" s="67"/>
      <c r="E18" s="67">
        <f t="shared" si="5"/>
        <v>0</v>
      </c>
      <c r="F18" s="67">
        <f t="shared" si="4"/>
        <v>0</v>
      </c>
      <c r="G18" s="67"/>
      <c r="H18" s="67"/>
      <c r="I18" s="67">
        <f t="shared" si="0"/>
        <v>0</v>
      </c>
      <c r="J18" s="67">
        <f t="shared" si="1"/>
        <v>0</v>
      </c>
      <c r="K18" s="67"/>
      <c r="L18" s="67"/>
      <c r="M18" s="67">
        <f t="shared" si="2"/>
        <v>0</v>
      </c>
      <c r="N18" s="67">
        <f t="shared" si="3"/>
        <v>0</v>
      </c>
    </row>
    <row r="19" spans="1:14" ht="82.5">
      <c r="A19" s="29"/>
      <c r="B19" s="72" t="s">
        <v>210</v>
      </c>
      <c r="C19" s="67"/>
      <c r="D19" s="67">
        <v>778323</v>
      </c>
      <c r="E19" s="67">
        <f t="shared" si="5"/>
        <v>778323</v>
      </c>
      <c r="F19" s="67">
        <f t="shared" si="4"/>
        <v>778323</v>
      </c>
      <c r="G19" s="67"/>
      <c r="H19" s="67">
        <v>198700</v>
      </c>
      <c r="I19" s="67">
        <f t="shared" si="0"/>
        <v>198700</v>
      </c>
      <c r="J19" s="67">
        <f t="shared" si="1"/>
        <v>198700</v>
      </c>
      <c r="K19" s="67"/>
      <c r="L19" s="67"/>
      <c r="M19" s="67">
        <f t="shared" si="2"/>
        <v>0</v>
      </c>
      <c r="N19" s="67">
        <f t="shared" si="3"/>
        <v>0</v>
      </c>
    </row>
    <row r="20" spans="1:14" ht="151.5">
      <c r="A20" s="29"/>
      <c r="B20" s="72" t="s">
        <v>207</v>
      </c>
      <c r="C20" s="67"/>
      <c r="D20" s="67">
        <v>2453085</v>
      </c>
      <c r="E20" s="67">
        <f t="shared" si="5"/>
        <v>2453085</v>
      </c>
      <c r="F20" s="67">
        <f t="shared" si="4"/>
        <v>2453085</v>
      </c>
      <c r="G20" s="67"/>
      <c r="H20" s="67">
        <v>2467500</v>
      </c>
      <c r="I20" s="67">
        <f t="shared" si="0"/>
        <v>2467500</v>
      </c>
      <c r="J20" s="67">
        <f t="shared" si="1"/>
        <v>2467500</v>
      </c>
      <c r="K20" s="67"/>
      <c r="L20" s="67">
        <v>3000000</v>
      </c>
      <c r="M20" s="67">
        <f t="shared" si="2"/>
        <v>3000000</v>
      </c>
      <c r="N20" s="67">
        <f t="shared" si="3"/>
        <v>3000000</v>
      </c>
    </row>
    <row r="21" spans="1:14" ht="110.25">
      <c r="A21" s="29"/>
      <c r="B21" s="73" t="s">
        <v>208</v>
      </c>
      <c r="C21" s="67"/>
      <c r="D21" s="67">
        <v>939873</v>
      </c>
      <c r="E21" s="67">
        <f t="shared" si="5"/>
        <v>939873</v>
      </c>
      <c r="F21" s="67">
        <f t="shared" si="4"/>
        <v>939873</v>
      </c>
      <c r="G21" s="67"/>
      <c r="H21" s="67">
        <v>2000000</v>
      </c>
      <c r="I21" s="67">
        <f t="shared" si="0"/>
        <v>2000000</v>
      </c>
      <c r="J21" s="67">
        <f t="shared" si="1"/>
        <v>2000000</v>
      </c>
      <c r="K21" s="67"/>
      <c r="L21" s="67">
        <v>3800000</v>
      </c>
      <c r="M21" s="67">
        <f t="shared" si="2"/>
        <v>3800000</v>
      </c>
      <c r="N21" s="67">
        <f t="shared" si="3"/>
        <v>3800000</v>
      </c>
    </row>
    <row r="22" spans="1:14" ht="15">
      <c r="A22" s="29"/>
      <c r="B22" s="29"/>
      <c r="C22" s="29"/>
      <c r="D22" s="29">
        <f aca="true" t="shared" si="6" ref="D22:N22">SUM(D8:D21)</f>
        <v>21145645</v>
      </c>
      <c r="E22" s="29">
        <f t="shared" si="6"/>
        <v>21145645</v>
      </c>
      <c r="F22" s="29">
        <f t="shared" si="6"/>
        <v>21145645</v>
      </c>
      <c r="G22" s="29">
        <f t="shared" si="6"/>
        <v>0</v>
      </c>
      <c r="H22" s="29">
        <f t="shared" si="6"/>
        <v>17216200</v>
      </c>
      <c r="I22" s="29">
        <f t="shared" si="6"/>
        <v>17216200</v>
      </c>
      <c r="J22" s="29">
        <f t="shared" si="6"/>
        <v>17216200</v>
      </c>
      <c r="K22" s="29">
        <f t="shared" si="6"/>
        <v>0</v>
      </c>
      <c r="L22" s="29">
        <f t="shared" si="6"/>
        <v>12800000</v>
      </c>
      <c r="M22" s="29">
        <f t="shared" si="6"/>
        <v>12800000</v>
      </c>
      <c r="N22" s="29">
        <f t="shared" si="6"/>
        <v>12800000</v>
      </c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99" t="s">
        <v>114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1"/>
    </row>
    <row r="26" ht="15">
      <c r="N26" s="50" t="s">
        <v>20</v>
      </c>
    </row>
    <row r="27" spans="1:14" ht="15">
      <c r="A27" s="90" t="s">
        <v>40</v>
      </c>
      <c r="B27" s="90" t="s">
        <v>91</v>
      </c>
      <c r="C27" s="118" t="s">
        <v>18</v>
      </c>
      <c r="D27" s="118"/>
      <c r="E27" s="118"/>
      <c r="F27" s="118"/>
      <c r="G27" s="118"/>
      <c r="H27" s="118"/>
      <c r="I27" s="114" t="s">
        <v>103</v>
      </c>
      <c r="J27" s="115"/>
      <c r="K27" s="115"/>
      <c r="L27" s="115"/>
      <c r="M27" s="115"/>
      <c r="N27" s="116"/>
    </row>
    <row r="28" spans="1:14" ht="14.25">
      <c r="A28" s="90"/>
      <c r="B28" s="90"/>
      <c r="C28" s="113" t="s">
        <v>24</v>
      </c>
      <c r="D28" s="113"/>
      <c r="E28" s="113" t="s">
        <v>25</v>
      </c>
      <c r="F28" s="113"/>
      <c r="G28" s="113" t="s">
        <v>26</v>
      </c>
      <c r="H28" s="113" t="s">
        <v>33</v>
      </c>
      <c r="I28" s="113" t="s">
        <v>24</v>
      </c>
      <c r="J28" s="113"/>
      <c r="K28" s="113" t="s">
        <v>25</v>
      </c>
      <c r="L28" s="113"/>
      <c r="M28" s="113" t="s">
        <v>26</v>
      </c>
      <c r="N28" s="113" t="s">
        <v>34</v>
      </c>
    </row>
    <row r="29" spans="1:14" ht="55.5" customHeight="1">
      <c r="A29" s="90"/>
      <c r="B29" s="90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5">
      <c r="A30" s="19">
        <v>1</v>
      </c>
      <c r="B30" s="19">
        <v>2</v>
      </c>
      <c r="C30" s="118">
        <v>3</v>
      </c>
      <c r="D30" s="118"/>
      <c r="E30" s="118">
        <v>4</v>
      </c>
      <c r="F30" s="118"/>
      <c r="G30" s="24">
        <v>5</v>
      </c>
      <c r="H30" s="24">
        <v>6</v>
      </c>
      <c r="I30" s="118">
        <v>7</v>
      </c>
      <c r="J30" s="118"/>
      <c r="K30" s="118">
        <v>8</v>
      </c>
      <c r="L30" s="118"/>
      <c r="M30" s="24">
        <v>9</v>
      </c>
      <c r="N30" s="24">
        <v>10</v>
      </c>
    </row>
    <row r="31" spans="1:14" ht="123.75">
      <c r="A31" s="67"/>
      <c r="B31" s="72" t="s">
        <v>199</v>
      </c>
      <c r="C31" s="103"/>
      <c r="D31" s="103"/>
      <c r="E31" s="103">
        <v>3000000</v>
      </c>
      <c r="F31" s="103"/>
      <c r="G31" s="68">
        <f>E31</f>
        <v>3000000</v>
      </c>
      <c r="H31" s="69">
        <f>C31+E31</f>
        <v>3000000</v>
      </c>
      <c r="I31" s="103"/>
      <c r="J31" s="103"/>
      <c r="K31" s="103">
        <v>4983244</v>
      </c>
      <c r="L31" s="103"/>
      <c r="M31" s="69">
        <f>K31</f>
        <v>4983244</v>
      </c>
      <c r="N31" s="69">
        <f>I31+K31</f>
        <v>4983244</v>
      </c>
    </row>
    <row r="32" spans="1:14" ht="54.75">
      <c r="A32" s="67"/>
      <c r="B32" s="72" t="s">
        <v>205</v>
      </c>
      <c r="C32" s="103"/>
      <c r="D32" s="103"/>
      <c r="E32" s="103">
        <v>10565299</v>
      </c>
      <c r="F32" s="103"/>
      <c r="G32" s="68">
        <f>E32</f>
        <v>10565299</v>
      </c>
      <c r="H32" s="84">
        <f>C32+E32</f>
        <v>10565299</v>
      </c>
      <c r="I32" s="103"/>
      <c r="J32" s="103"/>
      <c r="K32" s="103"/>
      <c r="L32" s="103"/>
      <c r="M32" s="70"/>
      <c r="N32" s="70"/>
    </row>
    <row r="33" spans="1:14" ht="15">
      <c r="A33" s="19"/>
      <c r="B33" s="19" t="s">
        <v>17</v>
      </c>
      <c r="C33" s="112"/>
      <c r="D33" s="112"/>
      <c r="E33" s="112">
        <f>SUM(E31:F32)</f>
        <v>13565299</v>
      </c>
      <c r="F33" s="112"/>
      <c r="G33" s="22">
        <f>SUM(G31:G32)</f>
        <v>13565299</v>
      </c>
      <c r="H33" s="22">
        <f>SUM(H31:H32)</f>
        <v>13565299</v>
      </c>
      <c r="I33" s="112"/>
      <c r="J33" s="112"/>
      <c r="K33" s="112">
        <f>SUM(K31:L32)</f>
        <v>4983244</v>
      </c>
      <c r="L33" s="112"/>
      <c r="M33" s="22">
        <f>SUM(M31:M32)</f>
        <v>4983244</v>
      </c>
      <c r="N33" s="22">
        <f>SUM(N31:N32)</f>
        <v>4983244</v>
      </c>
    </row>
  </sheetData>
  <sheetProtection/>
  <mergeCells count="37">
    <mergeCell ref="A1:I1"/>
    <mergeCell ref="J1:M1"/>
    <mergeCell ref="A3:M3"/>
    <mergeCell ref="A5:A6"/>
    <mergeCell ref="B5:B6"/>
    <mergeCell ref="C5:F5"/>
    <mergeCell ref="G5:J5"/>
    <mergeCell ref="K5:N5"/>
    <mergeCell ref="A25:M25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K28:L29"/>
    <mergeCell ref="M28:M29"/>
    <mergeCell ref="N28:N29"/>
    <mergeCell ref="C30:D30"/>
    <mergeCell ref="E30:F30"/>
    <mergeCell ref="I30:J30"/>
    <mergeCell ref="K30:L30"/>
    <mergeCell ref="I33:J33"/>
    <mergeCell ref="K33:L33"/>
    <mergeCell ref="K31:L31"/>
    <mergeCell ref="K32:L32"/>
    <mergeCell ref="I31:J31"/>
    <mergeCell ref="I32:J32"/>
    <mergeCell ref="E31:F31"/>
    <mergeCell ref="E32:F32"/>
    <mergeCell ref="C31:D31"/>
    <mergeCell ref="C32:D32"/>
    <mergeCell ref="C33:D33"/>
    <mergeCell ref="E33:F3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52"/>
  <sheetViews>
    <sheetView view="pageBreakPreview" zoomScaleSheetLayoutView="100" zoomScalePageLayoutView="0" workbookViewId="0" topLeftCell="A4">
      <selection activeCell="L35" sqref="L35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ht="10.5" customHeight="1"/>
    <row r="3" spans="1:12" ht="15">
      <c r="A3" s="99" t="s">
        <v>116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ht="15">
      <c r="M4" s="50" t="s">
        <v>20</v>
      </c>
    </row>
    <row r="5" spans="1:13" ht="15.75" customHeight="1">
      <c r="A5" s="90" t="s">
        <v>40</v>
      </c>
      <c r="B5" s="90" t="s">
        <v>41</v>
      </c>
      <c r="C5" s="119" t="s">
        <v>42</v>
      </c>
      <c r="D5" s="119" t="s">
        <v>43</v>
      </c>
      <c r="E5" s="90" t="s">
        <v>100</v>
      </c>
      <c r="F5" s="90"/>
      <c r="G5" s="90"/>
      <c r="H5" s="90" t="s">
        <v>101</v>
      </c>
      <c r="I5" s="90"/>
      <c r="J5" s="90"/>
      <c r="K5" s="90" t="s">
        <v>102</v>
      </c>
      <c r="L5" s="90"/>
      <c r="M5" s="90"/>
    </row>
    <row r="6" spans="1:13" ht="69.75" customHeight="1">
      <c r="A6" s="90"/>
      <c r="B6" s="90"/>
      <c r="C6" s="120"/>
      <c r="D6" s="120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62.25">
      <c r="A8" s="27">
        <v>1</v>
      </c>
      <c r="B8" s="64" t="s">
        <v>194</v>
      </c>
      <c r="C8" s="28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5">
      <c r="A9" s="27"/>
      <c r="B9" s="31" t="s">
        <v>44</v>
      </c>
      <c r="C9" s="30"/>
      <c r="D9" s="20"/>
      <c r="E9" s="19"/>
      <c r="F9" s="19"/>
      <c r="G9" s="19"/>
      <c r="H9" s="19"/>
      <c r="I9" s="19"/>
      <c r="J9" s="19"/>
      <c r="K9" s="19"/>
      <c r="L9" s="19"/>
      <c r="M9" s="19"/>
    </row>
    <row r="10" spans="1:13" ht="15">
      <c r="A10" s="27"/>
      <c r="B10" s="19" t="s">
        <v>193</v>
      </c>
      <c r="C10" s="30" t="s">
        <v>182</v>
      </c>
      <c r="D10" s="20" t="s">
        <v>180</v>
      </c>
      <c r="E10" s="19"/>
      <c r="F10" s="19">
        <v>1997243</v>
      </c>
      <c r="G10" s="19">
        <f>E10+F10</f>
        <v>1997243</v>
      </c>
      <c r="H10" s="19"/>
      <c r="I10" s="19">
        <v>50000</v>
      </c>
      <c r="J10" s="19">
        <f>H10+I10</f>
        <v>50000</v>
      </c>
      <c r="K10" s="19"/>
      <c r="L10" s="19"/>
      <c r="M10" s="19"/>
    </row>
    <row r="11" spans="1:13" ht="15">
      <c r="A11" s="27"/>
      <c r="B11" s="31" t="s">
        <v>45</v>
      </c>
      <c r="C11" s="30"/>
      <c r="D11" s="20"/>
      <c r="E11" s="19"/>
      <c r="F11" s="19"/>
      <c r="G11" s="53"/>
      <c r="H11" s="19"/>
      <c r="I11" s="19"/>
      <c r="J11" s="53"/>
      <c r="K11" s="19"/>
      <c r="L11" s="19"/>
      <c r="M11" s="53"/>
    </row>
    <row r="12" spans="1:13" ht="15">
      <c r="A12" s="27"/>
      <c r="B12" s="19" t="s">
        <v>178</v>
      </c>
      <c r="C12" s="30" t="s">
        <v>179</v>
      </c>
      <c r="D12" s="20" t="s">
        <v>180</v>
      </c>
      <c r="E12" s="19"/>
      <c r="F12" s="19">
        <v>6</v>
      </c>
      <c r="G12" s="53">
        <f>E12+F12</f>
        <v>6</v>
      </c>
      <c r="H12" s="19"/>
      <c r="I12" s="19">
        <v>1</v>
      </c>
      <c r="J12" s="53">
        <f>H12+I12</f>
        <v>1</v>
      </c>
      <c r="K12" s="19"/>
      <c r="L12" s="19"/>
      <c r="M12" s="53"/>
    </row>
    <row r="13" spans="1:13" ht="15">
      <c r="A13" s="27"/>
      <c r="B13" s="31" t="s">
        <v>46</v>
      </c>
      <c r="C13" s="30"/>
      <c r="D13" s="20"/>
      <c r="E13" s="19"/>
      <c r="F13" s="19"/>
      <c r="G13" s="53"/>
      <c r="H13" s="19"/>
      <c r="I13" s="19"/>
      <c r="J13" s="53"/>
      <c r="K13" s="19"/>
      <c r="L13" s="19"/>
      <c r="M13" s="53"/>
    </row>
    <row r="14" spans="1:13" ht="15">
      <c r="A14" s="27"/>
      <c r="B14" s="19" t="s">
        <v>181</v>
      </c>
      <c r="C14" s="30" t="s">
        <v>182</v>
      </c>
      <c r="D14" s="20" t="s">
        <v>183</v>
      </c>
      <c r="E14" s="19"/>
      <c r="F14" s="81">
        <v>735300</v>
      </c>
      <c r="G14" s="81">
        <f>E14+F14</f>
        <v>735300</v>
      </c>
      <c r="H14" s="19"/>
      <c r="I14" s="53"/>
      <c r="J14" s="53"/>
      <c r="K14" s="19"/>
      <c r="L14" s="53"/>
      <c r="M14" s="53"/>
    </row>
    <row r="15" spans="1:13" ht="15">
      <c r="A15" s="27"/>
      <c r="B15" s="31" t="s">
        <v>47</v>
      </c>
      <c r="C15" s="30"/>
      <c r="D15" s="20"/>
      <c r="E15" s="19"/>
      <c r="F15" s="19"/>
      <c r="G15" s="53">
        <f>E15+F15</f>
        <v>0</v>
      </c>
      <c r="H15" s="19"/>
      <c r="I15" s="19"/>
      <c r="J15" s="53"/>
      <c r="K15" s="19"/>
      <c r="L15" s="19"/>
      <c r="M15" s="53"/>
    </row>
    <row r="16" spans="1:13" ht="15">
      <c r="A16" s="27"/>
      <c r="B16" s="19" t="s">
        <v>184</v>
      </c>
      <c r="C16" s="28" t="s">
        <v>185</v>
      </c>
      <c r="D16" s="20" t="s">
        <v>183</v>
      </c>
      <c r="E16" s="19"/>
      <c r="F16" s="19">
        <v>84</v>
      </c>
      <c r="G16" s="53">
        <f>E16+F16</f>
        <v>84</v>
      </c>
      <c r="H16" s="19"/>
      <c r="I16" s="19"/>
      <c r="J16" s="53"/>
      <c r="K16" s="19"/>
      <c r="L16" s="19"/>
      <c r="M16" s="53"/>
    </row>
    <row r="17" spans="1:13" ht="46.5">
      <c r="A17" s="27">
        <v>2</v>
      </c>
      <c r="B17" s="60" t="s">
        <v>198</v>
      </c>
      <c r="C17" s="28"/>
      <c r="D17" s="2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5">
      <c r="A18" s="27"/>
      <c r="B18" s="31" t="s">
        <v>44</v>
      </c>
      <c r="C18" s="30"/>
      <c r="D18" s="2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">
      <c r="A19" s="27"/>
      <c r="B19" s="60" t="s">
        <v>193</v>
      </c>
      <c r="C19" s="30" t="s">
        <v>182</v>
      </c>
      <c r="D19" s="20" t="s">
        <v>180</v>
      </c>
      <c r="E19" s="60"/>
      <c r="F19" s="60">
        <v>15755400</v>
      </c>
      <c r="G19" s="60">
        <f>F19</f>
        <v>15755400</v>
      </c>
      <c r="H19" s="60"/>
      <c r="I19" s="60">
        <v>12698700</v>
      </c>
      <c r="J19" s="60">
        <f>H19+I19</f>
        <v>12698700</v>
      </c>
      <c r="K19" s="60"/>
      <c r="L19" s="60">
        <v>6000000</v>
      </c>
      <c r="M19" s="60">
        <f>K19+L19</f>
        <v>6000000</v>
      </c>
    </row>
    <row r="20" spans="1:13" ht="15">
      <c r="A20" s="27"/>
      <c r="B20" s="31" t="s">
        <v>45</v>
      </c>
      <c r="C20" s="30"/>
      <c r="D20" s="20"/>
      <c r="E20" s="60"/>
      <c r="F20" s="60"/>
      <c r="G20" s="78"/>
      <c r="H20" s="60"/>
      <c r="I20" s="60"/>
      <c r="J20" s="60"/>
      <c r="K20" s="60"/>
      <c r="L20" s="60"/>
      <c r="M20" s="60"/>
    </row>
    <row r="21" spans="1:13" ht="15">
      <c r="A21" s="27"/>
      <c r="B21" s="60" t="s">
        <v>178</v>
      </c>
      <c r="C21" s="30" t="s">
        <v>179</v>
      </c>
      <c r="D21" s="20" t="s">
        <v>180</v>
      </c>
      <c r="E21" s="60"/>
      <c r="F21" s="60">
        <v>3</v>
      </c>
      <c r="G21" s="78">
        <f>F21</f>
        <v>3</v>
      </c>
      <c r="H21" s="60"/>
      <c r="I21" s="60">
        <v>3</v>
      </c>
      <c r="J21" s="60">
        <f>H21+I21</f>
        <v>3</v>
      </c>
      <c r="K21" s="60"/>
      <c r="L21" s="60">
        <v>2</v>
      </c>
      <c r="M21" s="60">
        <f>K21+L21</f>
        <v>2</v>
      </c>
    </row>
    <row r="22" spans="1:13" ht="15">
      <c r="A22" s="27"/>
      <c r="B22" s="31" t="s">
        <v>46</v>
      </c>
      <c r="C22" s="30"/>
      <c r="D22" s="2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5">
      <c r="A23" s="27"/>
      <c r="B23" s="60" t="s">
        <v>181</v>
      </c>
      <c r="C23" s="30" t="s">
        <v>182</v>
      </c>
      <c r="D23" s="20" t="s">
        <v>183</v>
      </c>
      <c r="E23" s="60"/>
      <c r="F23" s="81">
        <v>17056000</v>
      </c>
      <c r="G23" s="81">
        <f>F23</f>
        <v>17056000</v>
      </c>
      <c r="H23" s="60"/>
      <c r="I23" s="60">
        <v>17056039</v>
      </c>
      <c r="J23" s="60">
        <f>H23+I23</f>
        <v>17056039</v>
      </c>
      <c r="K23" s="60"/>
      <c r="L23" s="60">
        <v>37999340</v>
      </c>
      <c r="M23" s="60">
        <f>L23</f>
        <v>37999340</v>
      </c>
    </row>
    <row r="24" spans="1:13" ht="15">
      <c r="A24" s="27"/>
      <c r="B24" s="31" t="s">
        <v>47</v>
      </c>
      <c r="C24" s="30"/>
      <c r="D24" s="20"/>
      <c r="E24" s="60"/>
      <c r="F24" s="81"/>
      <c r="G24" s="81"/>
      <c r="H24" s="60"/>
      <c r="I24" s="60"/>
      <c r="J24" s="60"/>
      <c r="K24" s="60"/>
      <c r="L24" s="60"/>
      <c r="M24" s="60"/>
    </row>
    <row r="25" spans="1:13" ht="15">
      <c r="A25" s="27"/>
      <c r="B25" s="60" t="s">
        <v>184</v>
      </c>
      <c r="C25" s="28" t="s">
        <v>185</v>
      </c>
      <c r="D25" s="20" t="s">
        <v>183</v>
      </c>
      <c r="E25" s="60"/>
      <c r="F25" s="81">
        <v>46</v>
      </c>
      <c r="G25" s="81">
        <f>F25</f>
        <v>46</v>
      </c>
      <c r="H25" s="60"/>
      <c r="I25" s="60">
        <v>72</v>
      </c>
      <c r="J25" s="60">
        <f>H25+I25</f>
        <v>72</v>
      </c>
      <c r="K25" s="60"/>
      <c r="L25" s="60">
        <v>83</v>
      </c>
      <c r="M25" s="60">
        <f>K25+L25</f>
        <v>83</v>
      </c>
    </row>
    <row r="26" spans="1:13" ht="46.5">
      <c r="A26" s="79">
        <v>2</v>
      </c>
      <c r="B26" s="78" t="s">
        <v>224</v>
      </c>
      <c r="C26" s="80"/>
      <c r="D26" s="20"/>
      <c r="E26" s="78"/>
      <c r="F26" s="78"/>
      <c r="G26" s="78"/>
      <c r="H26" s="78"/>
      <c r="I26" s="78"/>
      <c r="J26" s="78"/>
      <c r="K26" s="78"/>
      <c r="L26" s="78"/>
      <c r="M26" s="78"/>
    </row>
    <row r="27" spans="1:13" ht="15">
      <c r="A27" s="79"/>
      <c r="B27" s="31" t="s">
        <v>44</v>
      </c>
      <c r="C27" s="30"/>
      <c r="D27" s="20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">
      <c r="A28" s="79"/>
      <c r="B28" s="78" t="s">
        <v>193</v>
      </c>
      <c r="C28" s="30" t="s">
        <v>182</v>
      </c>
      <c r="D28" s="20" t="s">
        <v>180</v>
      </c>
      <c r="E28" s="78"/>
      <c r="F28" s="78">
        <v>3393000</v>
      </c>
      <c r="G28" s="78">
        <f>F28</f>
        <v>3393000</v>
      </c>
      <c r="H28" s="78"/>
      <c r="I28" s="78">
        <v>4467500</v>
      </c>
      <c r="J28" s="78">
        <f>H28+I28</f>
        <v>4467500</v>
      </c>
      <c r="K28" s="78"/>
      <c r="L28" s="78">
        <v>6800000</v>
      </c>
      <c r="M28" s="78">
        <f>K28+L28</f>
        <v>6800000</v>
      </c>
    </row>
    <row r="29" spans="1:13" ht="15">
      <c r="A29" s="79"/>
      <c r="B29" s="31" t="s">
        <v>45</v>
      </c>
      <c r="C29" s="30"/>
      <c r="D29" s="20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5">
      <c r="A30" s="79"/>
      <c r="B30" s="78" t="s">
        <v>178</v>
      </c>
      <c r="C30" s="30" t="s">
        <v>179</v>
      </c>
      <c r="D30" s="20" t="s">
        <v>180</v>
      </c>
      <c r="E30" s="78"/>
      <c r="F30" s="78">
        <v>2</v>
      </c>
      <c r="G30" s="78">
        <f>F30</f>
        <v>2</v>
      </c>
      <c r="H30" s="78"/>
      <c r="I30" s="78">
        <v>2</v>
      </c>
      <c r="J30" s="78">
        <f>H30+I30</f>
        <v>2</v>
      </c>
      <c r="K30" s="78"/>
      <c r="L30" s="78">
        <v>2</v>
      </c>
      <c r="M30" s="78">
        <f>K30+L30</f>
        <v>2</v>
      </c>
    </row>
    <row r="31" spans="1:13" ht="15">
      <c r="A31" s="79"/>
      <c r="B31" s="31" t="s">
        <v>46</v>
      </c>
      <c r="C31" s="30"/>
      <c r="D31" s="20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5">
      <c r="A32" s="79"/>
      <c r="B32" s="78" t="s">
        <v>181</v>
      </c>
      <c r="C32" s="30" t="s">
        <v>182</v>
      </c>
      <c r="D32" s="20" t="s">
        <v>183</v>
      </c>
      <c r="E32" s="78"/>
      <c r="F32" s="81">
        <v>7551300</v>
      </c>
      <c r="G32" s="81">
        <f>F32</f>
        <v>7551300</v>
      </c>
      <c r="H32" s="78"/>
      <c r="I32" s="78">
        <v>13044420</v>
      </c>
      <c r="J32" s="78">
        <f>H32+I32</f>
        <v>13044420</v>
      </c>
      <c r="K32" s="78"/>
      <c r="L32" s="78">
        <v>13044420</v>
      </c>
      <c r="M32" s="78">
        <f>L32</f>
        <v>13044420</v>
      </c>
    </row>
    <row r="33" spans="1:13" ht="15">
      <c r="A33" s="79"/>
      <c r="B33" s="31" t="s">
        <v>47</v>
      </c>
      <c r="C33" s="30"/>
      <c r="D33" s="20"/>
      <c r="E33" s="78"/>
      <c r="F33" s="78"/>
      <c r="G33" s="78"/>
      <c r="H33" s="78"/>
      <c r="I33" s="78"/>
      <c r="J33" s="78"/>
      <c r="K33" s="78"/>
      <c r="L33" s="78"/>
      <c r="M33" s="78"/>
    </row>
    <row r="34" spans="1:13" ht="15">
      <c r="A34" s="79"/>
      <c r="B34" s="78" t="s">
        <v>184</v>
      </c>
      <c r="C34" s="80" t="s">
        <v>185</v>
      </c>
      <c r="D34" s="20" t="s">
        <v>183</v>
      </c>
      <c r="E34" s="78"/>
      <c r="F34" s="78">
        <v>45</v>
      </c>
      <c r="G34" s="78">
        <f>F34</f>
        <v>45</v>
      </c>
      <c r="H34" s="78"/>
      <c r="I34" s="78">
        <v>43</v>
      </c>
      <c r="J34" s="78">
        <f>H34+I34</f>
        <v>43</v>
      </c>
      <c r="K34" s="78"/>
      <c r="L34" s="78">
        <v>70</v>
      </c>
      <c r="M34" s="78">
        <f>K34+L34</f>
        <v>70</v>
      </c>
    </row>
    <row r="35" spans="1:13" ht="15">
      <c r="A35" s="29"/>
      <c r="B35" s="29"/>
      <c r="C35" s="29"/>
      <c r="D35" s="86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">
      <c r="A36" s="29"/>
      <c r="B36" s="29"/>
      <c r="C36" s="29"/>
      <c r="D36" s="86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.75" customHeight="1">
      <c r="A37" s="99" t="s">
        <v>117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1"/>
    </row>
    <row r="38" ht="15">
      <c r="M38" s="50" t="s">
        <v>20</v>
      </c>
    </row>
    <row r="39" spans="1:13" ht="15">
      <c r="A39" s="90" t="s">
        <v>40</v>
      </c>
      <c r="B39" s="90" t="s">
        <v>41</v>
      </c>
      <c r="C39" s="119" t="s">
        <v>42</v>
      </c>
      <c r="D39" s="119" t="s">
        <v>43</v>
      </c>
      <c r="E39" s="118" t="s">
        <v>18</v>
      </c>
      <c r="F39" s="118"/>
      <c r="G39" s="118"/>
      <c r="H39" s="118"/>
      <c r="I39" s="118"/>
      <c r="J39" s="115" t="s">
        <v>103</v>
      </c>
      <c r="K39" s="115"/>
      <c r="L39" s="115"/>
      <c r="M39" s="116"/>
    </row>
    <row r="40" spans="1:13" ht="15.75" customHeight="1">
      <c r="A40" s="90"/>
      <c r="B40" s="90"/>
      <c r="C40" s="121"/>
      <c r="D40" s="121"/>
      <c r="E40" s="113" t="s">
        <v>24</v>
      </c>
      <c r="F40" s="113"/>
      <c r="G40" s="124" t="s">
        <v>25</v>
      </c>
      <c r="H40" s="125"/>
      <c r="I40" s="113" t="s">
        <v>48</v>
      </c>
      <c r="J40" s="113" t="s">
        <v>24</v>
      </c>
      <c r="K40" s="113" t="s">
        <v>25</v>
      </c>
      <c r="L40" s="113"/>
      <c r="M40" s="113" t="s">
        <v>99</v>
      </c>
    </row>
    <row r="41" spans="1:13" ht="55.5" customHeight="1">
      <c r="A41" s="90"/>
      <c r="B41" s="90"/>
      <c r="C41" s="120"/>
      <c r="D41" s="120"/>
      <c r="E41" s="113"/>
      <c r="F41" s="113"/>
      <c r="G41" s="126"/>
      <c r="H41" s="127"/>
      <c r="I41" s="113"/>
      <c r="J41" s="113"/>
      <c r="K41" s="113"/>
      <c r="L41" s="113"/>
      <c r="M41" s="113"/>
    </row>
    <row r="42" spans="1:13" ht="15">
      <c r="A42" s="19">
        <v>1</v>
      </c>
      <c r="B42" s="19">
        <v>2</v>
      </c>
      <c r="C42" s="19">
        <v>3</v>
      </c>
      <c r="D42" s="19">
        <v>4</v>
      </c>
      <c r="E42" s="118">
        <v>5</v>
      </c>
      <c r="F42" s="118"/>
      <c r="G42" s="114">
        <v>6</v>
      </c>
      <c r="H42" s="116"/>
      <c r="I42" s="24">
        <v>7</v>
      </c>
      <c r="J42" s="24">
        <v>8</v>
      </c>
      <c r="K42" s="118">
        <v>9</v>
      </c>
      <c r="L42" s="118"/>
      <c r="M42" s="24">
        <v>10</v>
      </c>
    </row>
    <row r="43" spans="1:13" ht="62.25">
      <c r="A43" s="27"/>
      <c r="B43" s="60" t="s">
        <v>195</v>
      </c>
      <c r="C43" s="28"/>
      <c r="D43" s="60"/>
      <c r="E43" s="61"/>
      <c r="F43" s="62"/>
      <c r="G43" s="61"/>
      <c r="H43" s="62"/>
      <c r="I43" s="63"/>
      <c r="J43" s="63"/>
      <c r="K43" s="61"/>
      <c r="L43" s="62"/>
      <c r="M43" s="63"/>
    </row>
    <row r="44" spans="1:13" ht="15">
      <c r="A44" s="27"/>
      <c r="B44" s="31" t="s">
        <v>44</v>
      </c>
      <c r="C44" s="30"/>
      <c r="D44" s="20"/>
      <c r="E44" s="114"/>
      <c r="F44" s="116"/>
      <c r="G44" s="114"/>
      <c r="H44" s="116"/>
      <c r="I44" s="24"/>
      <c r="J44" s="24"/>
      <c r="K44" s="122"/>
      <c r="L44" s="123"/>
      <c r="M44" s="24"/>
    </row>
    <row r="45" spans="1:13" ht="15">
      <c r="A45" s="27"/>
      <c r="B45" s="56" t="s">
        <v>193</v>
      </c>
      <c r="C45" s="30" t="s">
        <v>182</v>
      </c>
      <c r="D45" s="20" t="s">
        <v>180</v>
      </c>
      <c r="E45" s="114"/>
      <c r="F45" s="116"/>
      <c r="G45" s="114">
        <v>20000000</v>
      </c>
      <c r="H45" s="116"/>
      <c r="I45" s="24">
        <f>E45+G45</f>
        <v>20000000</v>
      </c>
      <c r="J45" s="24"/>
      <c r="K45" s="114">
        <v>20000000</v>
      </c>
      <c r="L45" s="116"/>
      <c r="M45" s="24">
        <f>J45+K45</f>
        <v>20000000</v>
      </c>
    </row>
    <row r="46" spans="1:13" ht="15">
      <c r="A46" s="27"/>
      <c r="B46" s="31" t="s">
        <v>45</v>
      </c>
      <c r="C46" s="30"/>
      <c r="D46" s="20"/>
      <c r="E46" s="114"/>
      <c r="F46" s="116"/>
      <c r="G46" s="114"/>
      <c r="H46" s="116"/>
      <c r="I46" s="55"/>
      <c r="J46" s="24"/>
      <c r="K46" s="114"/>
      <c r="L46" s="116"/>
      <c r="M46" s="55"/>
    </row>
    <row r="47" spans="1:13" ht="15">
      <c r="A47" s="27"/>
      <c r="B47" s="53" t="s">
        <v>178</v>
      </c>
      <c r="C47" s="30" t="s">
        <v>179</v>
      </c>
      <c r="D47" s="20" t="s">
        <v>180</v>
      </c>
      <c r="E47" s="103"/>
      <c r="F47" s="103"/>
      <c r="G47" s="92">
        <v>2</v>
      </c>
      <c r="H47" s="94"/>
      <c r="I47" s="55">
        <f>E47+G47</f>
        <v>2</v>
      </c>
      <c r="J47" s="25"/>
      <c r="K47" s="103">
        <v>2</v>
      </c>
      <c r="L47" s="103"/>
      <c r="M47" s="55">
        <f>J47+K47</f>
        <v>2</v>
      </c>
    </row>
    <row r="48" spans="1:13" ht="15">
      <c r="A48" s="27"/>
      <c r="B48" s="31" t="s">
        <v>46</v>
      </c>
      <c r="C48" s="30"/>
      <c r="D48" s="20"/>
      <c r="E48" s="103"/>
      <c r="F48" s="103"/>
      <c r="G48" s="92"/>
      <c r="H48" s="94"/>
      <c r="I48" s="55"/>
      <c r="J48" s="25"/>
      <c r="K48" s="103"/>
      <c r="L48" s="103"/>
      <c r="M48" s="55"/>
    </row>
    <row r="49" spans="1:13" ht="15">
      <c r="A49" s="27"/>
      <c r="B49" s="53" t="s">
        <v>181</v>
      </c>
      <c r="C49" s="30" t="s">
        <v>182</v>
      </c>
      <c r="D49" s="20" t="s">
        <v>183</v>
      </c>
      <c r="E49" s="103"/>
      <c r="F49" s="103"/>
      <c r="G49" s="92">
        <v>198244560</v>
      </c>
      <c r="H49" s="94"/>
      <c r="I49" s="55">
        <f>E49+G49</f>
        <v>198244560</v>
      </c>
      <c r="J49" s="25"/>
      <c r="K49" s="103">
        <f>G49</f>
        <v>198244560</v>
      </c>
      <c r="L49" s="103"/>
      <c r="M49" s="55">
        <f>J49+K49</f>
        <v>198244560</v>
      </c>
    </row>
    <row r="50" spans="1:13" ht="15">
      <c r="A50" s="27"/>
      <c r="B50" s="31" t="s">
        <v>47</v>
      </c>
      <c r="C50" s="30"/>
      <c r="D50" s="20"/>
      <c r="E50" s="103"/>
      <c r="F50" s="103"/>
      <c r="G50" s="92"/>
      <c r="H50" s="94"/>
      <c r="I50" s="55"/>
      <c r="J50" s="25"/>
      <c r="K50" s="103"/>
      <c r="L50" s="103"/>
      <c r="M50" s="55"/>
    </row>
    <row r="51" spans="1:13" ht="15">
      <c r="A51" s="27"/>
      <c r="B51" s="53" t="s">
        <v>184</v>
      </c>
      <c r="C51" s="28" t="s">
        <v>185</v>
      </c>
      <c r="D51" s="20" t="s">
        <v>183</v>
      </c>
      <c r="E51" s="112"/>
      <c r="F51" s="112"/>
      <c r="G51" s="122">
        <v>6</v>
      </c>
      <c r="H51" s="123"/>
      <c r="I51" s="55">
        <f>E51+G51</f>
        <v>6</v>
      </c>
      <c r="J51" s="23"/>
      <c r="K51" s="112">
        <v>11</v>
      </c>
      <c r="L51" s="112"/>
      <c r="M51" s="55">
        <f>J51+K51</f>
        <v>11</v>
      </c>
    </row>
    <row r="52" ht="15">
      <c r="I52" s="55"/>
    </row>
  </sheetData>
  <sheetProtection/>
  <mergeCells count="50">
    <mergeCell ref="C5:C6"/>
    <mergeCell ref="G40:H41"/>
    <mergeCell ref="C39:C41"/>
    <mergeCell ref="A1:I1"/>
    <mergeCell ref="J1:L1"/>
    <mergeCell ref="A3:L3"/>
    <mergeCell ref="A5:A6"/>
    <mergeCell ref="B5:B6"/>
    <mergeCell ref="E5:G5"/>
    <mergeCell ref="H5:J5"/>
    <mergeCell ref="K5:M5"/>
    <mergeCell ref="E51:F51"/>
    <mergeCell ref="G51:H51"/>
    <mergeCell ref="G50:H50"/>
    <mergeCell ref="I40:I41"/>
    <mergeCell ref="J40:J41"/>
    <mergeCell ref="A37:L37"/>
    <mergeCell ref="A39:A41"/>
    <mergeCell ref="B39:B41"/>
    <mergeCell ref="E39:I39"/>
    <mergeCell ref="J39:M39"/>
    <mergeCell ref="E45:F45"/>
    <mergeCell ref="E46:F46"/>
    <mergeCell ref="E47:F47"/>
    <mergeCell ref="E44:F44"/>
    <mergeCell ref="M40:M41"/>
    <mergeCell ref="E42:F42"/>
    <mergeCell ref="G42:H42"/>
    <mergeCell ref="K42:L42"/>
    <mergeCell ref="E40:F41"/>
    <mergeCell ref="K40:L41"/>
    <mergeCell ref="K47:L47"/>
    <mergeCell ref="K48:L48"/>
    <mergeCell ref="K50:L50"/>
    <mergeCell ref="G47:H47"/>
    <mergeCell ref="E48:F48"/>
    <mergeCell ref="G48:H48"/>
    <mergeCell ref="G49:H49"/>
    <mergeCell ref="K49:L49"/>
    <mergeCell ref="E50:F50"/>
    <mergeCell ref="K51:L51"/>
    <mergeCell ref="D5:D6"/>
    <mergeCell ref="D39:D41"/>
    <mergeCell ref="K44:L44"/>
    <mergeCell ref="K45:L45"/>
    <mergeCell ref="K46:L46"/>
    <mergeCell ref="E49:F49"/>
    <mergeCell ref="G44:H44"/>
    <mergeCell ref="G45:H45"/>
    <mergeCell ref="G46:H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9" r:id="rId1"/>
  <rowBreaks count="1" manualBreakCount="1">
    <brk id="3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15">
      <c r="K2" s="50" t="s">
        <v>20</v>
      </c>
    </row>
    <row r="3" spans="1:11" ht="25.5" customHeight="1">
      <c r="A3" s="119" t="s">
        <v>4</v>
      </c>
      <c r="B3" s="90" t="s">
        <v>100</v>
      </c>
      <c r="C3" s="90"/>
      <c r="D3" s="90" t="s">
        <v>101</v>
      </c>
      <c r="E3" s="90"/>
      <c r="F3" s="90" t="s">
        <v>102</v>
      </c>
      <c r="G3" s="90"/>
      <c r="H3" s="90" t="s">
        <v>18</v>
      </c>
      <c r="I3" s="90"/>
      <c r="J3" s="90" t="s">
        <v>103</v>
      </c>
      <c r="K3" s="90"/>
    </row>
    <row r="4" spans="1:11" ht="30.75">
      <c r="A4" s="120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">
      <c r="A9" s="19" t="s">
        <v>50</v>
      </c>
      <c r="B9" s="19" t="s">
        <v>28</v>
      </c>
      <c r="C9" s="19"/>
      <c r="D9" s="19" t="s">
        <v>28</v>
      </c>
      <c r="E9" s="19"/>
      <c r="F9" s="19" t="s">
        <v>28</v>
      </c>
      <c r="G9" s="19"/>
      <c r="H9" s="19" t="s">
        <v>28</v>
      </c>
      <c r="I9" s="19"/>
      <c r="J9" s="19" t="s">
        <v>28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G16" sqref="G16:H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15">
      <c r="K2" s="1"/>
    </row>
    <row r="3" spans="1:16" ht="25.5" customHeight="1">
      <c r="A3" s="119" t="s">
        <v>40</v>
      </c>
      <c r="B3" s="119" t="s">
        <v>53</v>
      </c>
      <c r="C3" s="90" t="s">
        <v>100</v>
      </c>
      <c r="D3" s="90"/>
      <c r="E3" s="90"/>
      <c r="F3" s="90"/>
      <c r="G3" s="90" t="s">
        <v>120</v>
      </c>
      <c r="H3" s="90"/>
      <c r="I3" s="90"/>
      <c r="J3" s="90"/>
      <c r="K3" s="90" t="s">
        <v>13</v>
      </c>
      <c r="L3" s="90"/>
      <c r="M3" s="90" t="s">
        <v>14</v>
      </c>
      <c r="N3" s="90"/>
      <c r="O3" s="90" t="s">
        <v>121</v>
      </c>
      <c r="P3" s="90"/>
    </row>
    <row r="4" spans="1:16" ht="47.25" customHeight="1">
      <c r="A4" s="121"/>
      <c r="B4" s="121"/>
      <c r="C4" s="90" t="s">
        <v>24</v>
      </c>
      <c r="D4" s="90"/>
      <c r="E4" s="90" t="s">
        <v>25</v>
      </c>
      <c r="F4" s="90"/>
      <c r="G4" s="90" t="s">
        <v>24</v>
      </c>
      <c r="H4" s="90"/>
      <c r="I4" s="90" t="s">
        <v>25</v>
      </c>
      <c r="J4" s="90"/>
      <c r="K4" s="119" t="s">
        <v>24</v>
      </c>
      <c r="L4" s="119" t="s">
        <v>25</v>
      </c>
      <c r="M4" s="119" t="s">
        <v>24</v>
      </c>
      <c r="N4" s="119" t="s">
        <v>25</v>
      </c>
      <c r="O4" s="119" t="s">
        <v>24</v>
      </c>
      <c r="P4" s="119" t="s">
        <v>25</v>
      </c>
    </row>
    <row r="5" spans="1:16" ht="47.25" customHeight="1">
      <c r="A5" s="120"/>
      <c r="B5" s="120"/>
      <c r="C5" s="40" t="s">
        <v>118</v>
      </c>
      <c r="D5" s="40" t="s">
        <v>119</v>
      </c>
      <c r="E5" s="40" t="s">
        <v>118</v>
      </c>
      <c r="F5" s="40" t="s">
        <v>119</v>
      </c>
      <c r="G5" s="40" t="s">
        <v>118</v>
      </c>
      <c r="H5" s="40" t="s">
        <v>119</v>
      </c>
      <c r="I5" s="40" t="s">
        <v>118</v>
      </c>
      <c r="J5" s="40" t="s">
        <v>119</v>
      </c>
      <c r="K5" s="120"/>
      <c r="L5" s="120"/>
      <c r="M5" s="120"/>
      <c r="N5" s="120"/>
      <c r="O5" s="120"/>
      <c r="P5" s="120"/>
    </row>
    <row r="6" spans="1:1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">
      <c r="A8" s="19"/>
      <c r="B8" s="19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2.25">
      <c r="A9" s="19"/>
      <c r="B9" s="19" t="s">
        <v>54</v>
      </c>
      <c r="C9" s="19" t="s">
        <v>28</v>
      </c>
      <c r="D9" s="19" t="s">
        <v>28</v>
      </c>
      <c r="E9" s="19"/>
      <c r="F9" s="19"/>
      <c r="G9" s="19" t="s">
        <v>28</v>
      </c>
      <c r="H9" s="19" t="s">
        <v>28</v>
      </c>
      <c r="I9" s="19"/>
      <c r="J9" s="19"/>
      <c r="K9" s="19" t="s">
        <v>28</v>
      </c>
      <c r="L9" s="19"/>
      <c r="M9" s="19" t="s">
        <v>28</v>
      </c>
      <c r="N9" s="19"/>
      <c r="O9" s="19" t="s">
        <v>28</v>
      </c>
      <c r="P9" s="19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9.8515625" style="0" bestFit="1" customWidth="1"/>
    <col min="7" max="7" width="11.421875" style="0" customWidth="1"/>
    <col min="8" max="8" width="13.28125" style="0" customWidth="1"/>
    <col min="9" max="10" width="10.28125" style="0" customWidth="1"/>
    <col min="11" max="11" width="13.140625" style="0" customWidth="1"/>
    <col min="12" max="12" width="7.00390625" style="0" customWidth="1"/>
    <col min="13" max="13" width="9.8515625" style="0" bestFit="1" customWidth="1"/>
  </cols>
  <sheetData>
    <row r="1" spans="1:12" ht="15">
      <c r="A1" s="99" t="s">
        <v>122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99" t="s">
        <v>123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3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0" t="s">
        <v>20</v>
      </c>
    </row>
    <row r="5" spans="1:13" ht="45.75" customHeight="1">
      <c r="A5" s="90" t="s">
        <v>40</v>
      </c>
      <c r="B5" s="90" t="s">
        <v>55</v>
      </c>
      <c r="C5" s="90" t="s">
        <v>56</v>
      </c>
      <c r="D5" s="90" t="s">
        <v>100</v>
      </c>
      <c r="E5" s="90"/>
      <c r="F5" s="90"/>
      <c r="G5" s="90" t="s">
        <v>101</v>
      </c>
      <c r="H5" s="90"/>
      <c r="I5" s="90"/>
      <c r="J5" s="90" t="s">
        <v>102</v>
      </c>
      <c r="K5" s="90"/>
      <c r="L5" s="90"/>
      <c r="M5" s="90"/>
    </row>
    <row r="6" spans="1:13" ht="31.5" customHeight="1">
      <c r="A6" s="90"/>
      <c r="B6" s="90"/>
      <c r="C6" s="90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90" t="s">
        <v>59</v>
      </c>
      <c r="M6" s="90"/>
    </row>
    <row r="7" spans="1:13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90">
        <v>12</v>
      </c>
      <c r="M7" s="90"/>
    </row>
    <row r="8" spans="1:13" ht="62.25">
      <c r="A8" s="19"/>
      <c r="B8" s="37" t="s">
        <v>186</v>
      </c>
      <c r="C8" s="31"/>
      <c r="D8" s="31"/>
      <c r="E8" s="60">
        <v>21145645</v>
      </c>
      <c r="F8" s="31">
        <f>D8+E8</f>
        <v>21145645</v>
      </c>
      <c r="G8" s="31"/>
      <c r="H8" s="31">
        <v>17216200</v>
      </c>
      <c r="I8" s="31">
        <f>H8</f>
        <v>17216200</v>
      </c>
      <c r="J8" s="31"/>
      <c r="K8" s="31">
        <v>12800000</v>
      </c>
      <c r="L8" s="90">
        <f>J8+K8</f>
        <v>12800000</v>
      </c>
      <c r="M8" s="90"/>
    </row>
    <row r="9" spans="1:13" ht="15">
      <c r="A9" s="19"/>
      <c r="B9" s="19" t="s">
        <v>17</v>
      </c>
      <c r="C9" s="31"/>
      <c r="D9" s="31"/>
      <c r="E9" s="31">
        <f>E8</f>
        <v>21145645</v>
      </c>
      <c r="F9" s="31">
        <f>F8</f>
        <v>21145645</v>
      </c>
      <c r="G9" s="31"/>
      <c r="H9" s="31">
        <f>SUM(H8)</f>
        <v>17216200</v>
      </c>
      <c r="I9" s="31">
        <f>SUM(I8)</f>
        <v>17216200</v>
      </c>
      <c r="J9" s="31">
        <f>SUM(J8)</f>
        <v>0</v>
      </c>
      <c r="K9" s="31">
        <f>SUM(K8)</f>
        <v>12800000</v>
      </c>
      <c r="L9" s="90">
        <f>L8</f>
        <v>12800000</v>
      </c>
      <c r="M9" s="90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99" t="s">
        <v>124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1"/>
    </row>
    <row r="12" spans="1:13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0" t="s">
        <v>20</v>
      </c>
    </row>
    <row r="13" spans="1:13" ht="15.75" customHeight="1">
      <c r="A13" s="90" t="s">
        <v>40</v>
      </c>
      <c r="B13" s="90" t="s">
        <v>55</v>
      </c>
      <c r="C13" s="90" t="s">
        <v>56</v>
      </c>
      <c r="D13" s="103" t="s">
        <v>18</v>
      </c>
      <c r="E13" s="103"/>
      <c r="F13" s="103"/>
      <c r="G13" s="103"/>
      <c r="H13" s="103"/>
      <c r="I13" s="90" t="s">
        <v>103</v>
      </c>
      <c r="J13" s="90"/>
      <c r="K13" s="90"/>
      <c r="L13" s="90"/>
      <c r="M13" s="90"/>
    </row>
    <row r="14" spans="1:13" ht="24" customHeight="1">
      <c r="A14" s="90"/>
      <c r="B14" s="90"/>
      <c r="C14" s="90"/>
      <c r="D14" s="103" t="s">
        <v>24</v>
      </c>
      <c r="E14" s="103"/>
      <c r="F14" s="103" t="s">
        <v>25</v>
      </c>
      <c r="G14" s="103"/>
      <c r="H14" s="113" t="s">
        <v>57</v>
      </c>
      <c r="I14" s="103" t="s">
        <v>24</v>
      </c>
      <c r="J14" s="103"/>
      <c r="K14" s="103" t="s">
        <v>25</v>
      </c>
      <c r="L14" s="103"/>
      <c r="M14" s="113" t="s">
        <v>58</v>
      </c>
    </row>
    <row r="15" spans="1:13" ht="15.75" customHeight="1">
      <c r="A15" s="90"/>
      <c r="B15" s="90"/>
      <c r="C15" s="90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5">
      <c r="A16" s="19">
        <v>1</v>
      </c>
      <c r="B16" s="19">
        <v>2</v>
      </c>
      <c r="C16" s="19">
        <v>3</v>
      </c>
      <c r="D16" s="103">
        <v>4</v>
      </c>
      <c r="E16" s="103"/>
      <c r="F16" s="103">
        <v>5</v>
      </c>
      <c r="G16" s="103"/>
      <c r="H16" s="25">
        <v>6</v>
      </c>
      <c r="I16" s="92">
        <v>7</v>
      </c>
      <c r="J16" s="94"/>
      <c r="K16" s="92">
        <v>8</v>
      </c>
      <c r="L16" s="94"/>
      <c r="M16" s="25">
        <v>9</v>
      </c>
    </row>
    <row r="17" spans="1:13" ht="62.25">
      <c r="A17" s="19"/>
      <c r="B17" s="37" t="s">
        <v>186</v>
      </c>
      <c r="C17" s="19"/>
      <c r="D17" s="103"/>
      <c r="E17" s="103"/>
      <c r="F17" s="103">
        <v>13565299</v>
      </c>
      <c r="G17" s="103"/>
      <c r="H17" s="25">
        <f>D17+F17</f>
        <v>13565299</v>
      </c>
      <c r="I17" s="92"/>
      <c r="J17" s="94"/>
      <c r="K17" s="92">
        <v>4983244</v>
      </c>
      <c r="L17" s="94"/>
      <c r="M17" s="25">
        <f>I17+K17</f>
        <v>4983244</v>
      </c>
    </row>
    <row r="18" spans="1:13" ht="15">
      <c r="A18" s="19"/>
      <c r="B18" s="19" t="s">
        <v>17</v>
      </c>
      <c r="C18" s="19"/>
      <c r="D18" s="103"/>
      <c r="E18" s="103"/>
      <c r="F18" s="103">
        <f>F17</f>
        <v>13565299</v>
      </c>
      <c r="G18" s="103"/>
      <c r="H18" s="25">
        <f>H17</f>
        <v>13565299</v>
      </c>
      <c r="I18" s="92"/>
      <c r="J18" s="94"/>
      <c r="K18" s="92">
        <f>K17</f>
        <v>4983244</v>
      </c>
      <c r="L18" s="94"/>
      <c r="M18" s="25">
        <f>M17</f>
        <v>4983244</v>
      </c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2019-12-03T15:03:25Z</dcterms:modified>
  <cp:category/>
  <cp:version/>
  <cp:contentType/>
  <cp:contentStatus/>
</cp:coreProperties>
</file>