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8604" tabRatio="606" firstSheet="7" activeTab="10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2020-1'!$A$1:$J$57</definedName>
    <definedName name="_xlnm.Print_Area" localSheetId="1">'Форма 2020-2 П.1-4'!$A$1:$J$23</definedName>
    <definedName name="_xlnm.Print_Area" localSheetId="10">'Форма 2020-2 П.14-15'!$A$1:$L$42</definedName>
    <definedName name="_xlnm.Print_Area" localSheetId="2">'Форма 2020-2 П.5'!$A$1:$N$25</definedName>
    <definedName name="_xlnm.Print_Area" localSheetId="3">'Форма 2020-2 П.6'!$A$1:$N$48</definedName>
    <definedName name="_xlnm.Print_Area" localSheetId="4">'Форма 2020-2 П.7'!$A$1:$N$25</definedName>
    <definedName name="_xlnm.Print_Area" localSheetId="5">'Форма 2020-2 П.8'!$A$1:$M$31</definedName>
    <definedName name="_xlnm.Print_Area" localSheetId="11">'Форма 2020-3'!$A$1:$I$95</definedName>
  </definedNames>
  <calcPr fullCalcOnLoad="1"/>
</workbook>
</file>

<file path=xl/sharedStrings.xml><?xml version="1.0" encoding="utf-8"?>
<sst xmlns="http://schemas.openxmlformats.org/spreadsheetml/2006/main" count="672" uniqueCount="206">
  <si>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</si>
  <si>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</si>
  <si>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</si>
  <si>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</si>
  <si>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</si>
  <si>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</si>
  <si>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</si>
  <si>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</si>
  <si>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</si>
  <si>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</si>
  <si>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</si>
  <si>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</si>
  <si>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</si>
  <si>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</si>
  <si>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</si>
  <si>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</si>
  <si>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</si>
  <si>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</si>
  <si>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</si>
  <si>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</si>
  <si>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</si>
  <si>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</si>
  <si>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</si>
  <si>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</si>
  <si>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</si>
  <si>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</si>
  <si>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</si>
  <si>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</si>
  <si>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</si>
  <si>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</si>
  <si>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</si>
  <si>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</si>
  <si>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</si>
  <si>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</si>
  <si>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</si>
  <si>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</si>
  <si>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</si>
  <si>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</si>
  <si>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</si>
  <si>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</si>
  <si>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</si>
  <si>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</si>
  <si>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</si>
  <si>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</si>
  <si>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</si>
  <si>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</si>
  <si>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</si>
  <si>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</si>
  <si>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</si>
  <si>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</si>
  <si>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</si>
  <si>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</si>
  <si>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</si>
  <si>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</si>
  <si>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</si>
  <si>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</si>
  <si>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</si>
  <si>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</si>
  <si>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</si>
  <si>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</si>
  <si>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</si>
  <si>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</si>
  <si>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</si>
  <si>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</si>
  <si>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</si>
  <si>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</si>
  <si>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</si>
  <si>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</si>
  <si>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</si>
  <si>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</si>
  <si>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</si>
  <si>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</si>
  <si>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</si>
  <si>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</si>
  <si>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</si>
  <si>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</si>
  <si>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</si>
  <si>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</si>
  <si>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</si>
  <si>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</si>
  <si>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</si>
  <si>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</si>
  <si>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</si>
  <si>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</si>
  <si>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</si>
  <si>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</si>
  <si>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</si>
  <si>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</si>
  <si>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</si>
  <si>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</si>
  <si>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</si>
  <si>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</si>
  <si>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</si>
  <si>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</si>
  <si>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</si>
  <si>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</si>
  <si>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</si>
  <si>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</si>
  <si>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</si>
  <si>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</si>
  <si>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</si>
  <si>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</si>
  <si>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</si>
  <si>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</si>
  <si>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</si>
  <si>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</si>
  <si>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</si>
  <si>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</si>
  <si>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</si>
  <si>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</si>
  <si>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</si>
  <si>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</si>
  <si>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</si>
  <si>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</si>
  <si>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</si>
  <si>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</si>
  <si>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</si>
  <si>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</si>
  <si>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</si>
  <si>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</si>
  <si>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</si>
  <si>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</si>
  <si>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</si>
  <si>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</si>
  <si>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</si>
  <si>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</si>
  <si>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</si>
  <si>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</si>
  <si>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</si>
  <si>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</si>
  <si>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</si>
  <si>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</si>
  <si>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</si>
  <si>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</si>
  <si>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</si>
  <si>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</si>
  <si>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</si>
  <si>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</si>
  <si>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</si>
  <si>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</si>
  <si>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</si>
  <si>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</si>
  <si>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</si>
  <si>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</si>
  <si>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</si>
  <si>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</si>
  <si>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</si>
  <si>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</si>
  <si>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</si>
  <si>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</si>
  <si>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</si>
  <si>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</si>
  <si>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</si>
  <si>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</si>
  <si>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</si>
  <si>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</si>
  <si>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</si>
  <si>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</si>
  <si>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</si>
  <si>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</si>
  <si>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</si>
  <si>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</si>
  <si>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</si>
  <si>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</si>
  <si>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</si>
  <si>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</si>
  <si>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</si>
  <si>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</si>
  <si>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</si>
  <si>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</si>
  <si>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</si>
  <si>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</si>
  <si>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2. Мета діяльності головного розпорядника коштів місцевого бюджету. Забезпечення будівництва освітніх установ та закладів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</si>
  <si>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</si>
  <si>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</si>
  <si>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наказу Міністерства фінансів України від 29.03.2019 року № 130 "Про затвердження Методичних рекомендацій щодо складання у 2019 році місцевих бюджетів на середньостроковий період".</t>
  </si>
  <si>
    <t>Капітальне будівництво (придбання) інших об'єктів</t>
  </si>
  <si>
    <t xml:space="preserve">кількість об'єктів </t>
  </si>
  <si>
    <t>од.</t>
  </si>
  <si>
    <t>рішення сесії</t>
  </si>
  <si>
    <t>середні витрати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</si>
  <si>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</si>
  <si>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</si>
  <si>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</si>
  <si>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</si>
  <si>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</si>
  <si>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2018-2021</t>
  </si>
  <si>
    <t>Кошти необхідні для подальшого виконання будівельних робіт та скорочення термінів сдачі об'єкта в експлуатацію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</si>
  <si>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</si>
  <si>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</si>
  <si>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</si>
  <si>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</si>
  <si>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</si>
  <si>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</si>
  <si>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>обсяг видатків</t>
  </si>
  <si>
    <t>3.              1517370</t>
  </si>
  <si>
    <t>Реалізація інших заходів щодо соціально-економічного розвитку територій</t>
  </si>
  <si>
    <t>1) мета бюджетної програми, строки її реалізації: Забезпечення розвитку інфраструктури міста Хмельницького</t>
  </si>
  <si>
    <t>2) завдання бюджетної програми: Будівництво навчальних закладів</t>
  </si>
  <si>
    <t>Будівництво навчально-виховного комплексу на вул. Залізняка, 32</t>
  </si>
  <si>
    <t>Будівництво дошкільного навчального закладу на 120 місць по провулку Шостаковича, 28-А</t>
  </si>
  <si>
    <t>7370</t>
  </si>
  <si>
    <t>0490</t>
  </si>
  <si>
    <t>Будівництво навчально-виховного комплексу на вул. Залізняка, 32 в м. Хмельницькому (призначення 2018р. включає субвенцію в сумі 5 млн.грн.)</t>
  </si>
  <si>
    <t>Будівництво дошкільного навчального закладу на 120 місць по провулку Шостаковича, 28-А в м. Хмельницькому</t>
  </si>
  <si>
    <t>Непередбачення додаткових коштів призведе до відтермінування здачі об'єктів в експлуатацію.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</si>
</sst>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indent="4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indent="4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33" borderId="0" xfId="54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Fill="1" applyBorder="1" applyAlignment="1">
      <alignment vertical="center" wrapText="1"/>
      <protection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9" fontId="4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left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ЖКГ бюджет 2016 Після Ямчука 2" xfId="53"/>
    <cellStyle name="Обычный_УКБ до бюджету 2016р ост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7">
      <selection activeCell="A10" sqref="A10:IV1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68" t="s">
        <v>0</v>
      </c>
      <c r="H1" s="68"/>
      <c r="I1" s="68"/>
    </row>
    <row r="2" spans="2:9" ht="15.75" customHeight="1">
      <c r="B2" s="6"/>
      <c r="C2" s="6"/>
      <c r="D2" s="6"/>
      <c r="E2" s="6"/>
      <c r="F2" s="6"/>
      <c r="G2" s="68" t="s">
        <v>1</v>
      </c>
      <c r="H2" s="68"/>
      <c r="I2" s="68"/>
    </row>
    <row r="3" spans="2:9" ht="15.75" customHeight="1">
      <c r="B3" s="6"/>
      <c r="C3" s="6"/>
      <c r="D3" s="6"/>
      <c r="E3" s="6"/>
      <c r="F3" s="6"/>
      <c r="G3" s="68" t="s">
        <v>2</v>
      </c>
      <c r="H3" s="68"/>
      <c r="I3" s="68"/>
    </row>
    <row r="4" spans="1:9" ht="15">
      <c r="A4" s="1"/>
      <c r="B4" s="6"/>
      <c r="C4" s="6"/>
      <c r="D4" s="6"/>
      <c r="E4" s="6"/>
      <c r="F4" s="6"/>
      <c r="G4" s="68" t="s">
        <v>12</v>
      </c>
      <c r="H4" s="68"/>
      <c r="I4" s="68"/>
    </row>
    <row r="5" spans="1:9" ht="15">
      <c r="A5" s="6"/>
      <c r="B5" s="6"/>
      <c r="C5" s="6"/>
      <c r="D5" s="6"/>
      <c r="E5" s="6"/>
      <c r="F5" s="6"/>
      <c r="G5" s="68" t="s">
        <v>149</v>
      </c>
      <c r="H5" s="68"/>
      <c r="I5" s="68"/>
    </row>
    <row r="6" spans="1:9" ht="1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67" t="s">
        <v>148</v>
      </c>
      <c r="B7" s="67"/>
      <c r="C7" s="67"/>
      <c r="D7" s="67"/>
      <c r="E7" s="67"/>
      <c r="F7" s="67"/>
      <c r="G7" s="67"/>
      <c r="H7" s="67"/>
      <c r="I7" s="67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0" t="s">
        <v>171</v>
      </c>
      <c r="B10" s="80"/>
      <c r="C10" s="80"/>
      <c r="D10" s="80"/>
      <c r="E10" s="80"/>
      <c r="F10" s="75">
        <v>15</v>
      </c>
      <c r="G10" s="75"/>
      <c r="H10" s="52" t="s">
        <v>169</v>
      </c>
      <c r="I10" s="49">
        <v>22201100000</v>
      </c>
    </row>
    <row r="11" spans="1:9" ht="48.75" customHeight="1">
      <c r="A11" s="82" t="s">
        <v>21</v>
      </c>
      <c r="B11" s="82"/>
      <c r="C11" s="82"/>
      <c r="D11" s="82"/>
      <c r="E11" s="82"/>
      <c r="F11" s="71" t="s">
        <v>152</v>
      </c>
      <c r="G11" s="71"/>
      <c r="H11" s="45" t="s">
        <v>150</v>
      </c>
      <c r="I11" s="45" t="s">
        <v>151</v>
      </c>
    </row>
    <row r="12" spans="1:9" ht="15.75" customHeight="1">
      <c r="A12" s="6"/>
      <c r="B12" s="6"/>
      <c r="C12" s="6"/>
      <c r="D12" s="6"/>
      <c r="E12" s="6"/>
      <c r="F12" s="15"/>
      <c r="G12" s="15"/>
      <c r="H12" s="15"/>
      <c r="I12" s="15"/>
    </row>
    <row r="13" spans="1:9" ht="15">
      <c r="A13" s="70" t="s">
        <v>172</v>
      </c>
      <c r="B13" s="70"/>
      <c r="C13" s="70"/>
      <c r="D13" s="70"/>
      <c r="E13" s="70"/>
      <c r="F13" s="70"/>
      <c r="G13" s="70"/>
      <c r="H13" s="70"/>
      <c r="I13" s="70"/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70" t="s">
        <v>3</v>
      </c>
      <c r="B15" s="70"/>
      <c r="C15" s="70"/>
      <c r="D15" s="70"/>
      <c r="E15" s="70"/>
      <c r="F15" s="70"/>
      <c r="G15" s="70"/>
      <c r="H15" s="70"/>
      <c r="I15" s="70"/>
    </row>
    <row r="16" spans="1:9" ht="15">
      <c r="A16" s="6"/>
      <c r="B16" s="6"/>
      <c r="C16" s="6"/>
      <c r="D16" s="6"/>
      <c r="E16" s="6"/>
      <c r="F16" s="6"/>
      <c r="G16" s="6"/>
      <c r="H16" s="6"/>
      <c r="I16" s="6"/>
    </row>
    <row r="17" spans="1:10" ht="15">
      <c r="A17" s="84" t="s">
        <v>154</v>
      </c>
      <c r="B17" s="84"/>
      <c r="C17" s="84"/>
      <c r="D17" s="84"/>
      <c r="E17" s="84"/>
      <c r="F17" s="84"/>
      <c r="G17" s="84"/>
      <c r="H17" s="84"/>
      <c r="I17" s="84"/>
      <c r="J17" s="84"/>
    </row>
    <row r="18" spans="1:9" ht="1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1" t="s">
        <v>155</v>
      </c>
      <c r="B19" s="81"/>
      <c r="C19" s="81"/>
      <c r="D19" s="81" t="s">
        <v>42</v>
      </c>
      <c r="E19" s="69" t="s">
        <v>99</v>
      </c>
      <c r="F19" s="69" t="s">
        <v>100</v>
      </c>
      <c r="G19" s="69" t="s">
        <v>101</v>
      </c>
      <c r="H19" s="69" t="s">
        <v>18</v>
      </c>
      <c r="I19" s="69" t="s">
        <v>102</v>
      </c>
    </row>
    <row r="20" spans="1:9" ht="15.75" customHeight="1">
      <c r="A20" s="81"/>
      <c r="B20" s="81"/>
      <c r="C20" s="81"/>
      <c r="D20" s="81"/>
      <c r="E20" s="69"/>
      <c r="F20" s="69"/>
      <c r="G20" s="69"/>
      <c r="H20" s="69"/>
      <c r="I20" s="69"/>
    </row>
    <row r="21" spans="1:9" ht="15.75" customHeight="1">
      <c r="A21" s="81">
        <v>1</v>
      </c>
      <c r="B21" s="81"/>
      <c r="C21" s="81"/>
      <c r="D21" s="43">
        <v>2</v>
      </c>
      <c r="E21" s="41">
        <v>3</v>
      </c>
      <c r="F21" s="41">
        <v>4</v>
      </c>
      <c r="G21" s="41">
        <v>5</v>
      </c>
      <c r="H21" s="41">
        <v>6</v>
      </c>
      <c r="I21" s="41">
        <v>7</v>
      </c>
    </row>
    <row r="22" spans="1:9" ht="15.75" customHeight="1">
      <c r="A22" s="72" t="s">
        <v>156</v>
      </c>
      <c r="B22" s="73"/>
      <c r="C22" s="73"/>
      <c r="D22" s="73"/>
      <c r="E22" s="73"/>
      <c r="F22" s="73"/>
      <c r="G22" s="73"/>
      <c r="H22" s="73"/>
      <c r="I22" s="74"/>
    </row>
    <row r="23" spans="1:9" ht="15.75" customHeight="1">
      <c r="A23" s="72"/>
      <c r="B23" s="73"/>
      <c r="C23" s="74"/>
      <c r="D23" s="35"/>
      <c r="E23" s="41"/>
      <c r="F23" s="41"/>
      <c r="G23" s="41"/>
      <c r="H23" s="41"/>
      <c r="I23" s="41"/>
    </row>
    <row r="24" spans="1:9" ht="15.75" customHeight="1">
      <c r="A24" s="72"/>
      <c r="B24" s="73"/>
      <c r="C24" s="74"/>
      <c r="D24" s="35"/>
      <c r="E24" s="41"/>
      <c r="F24" s="41"/>
      <c r="G24" s="41"/>
      <c r="H24" s="41"/>
      <c r="I24" s="41"/>
    </row>
    <row r="25" spans="1:9" ht="15.75" customHeight="1">
      <c r="A25" s="72" t="s">
        <v>167</v>
      </c>
      <c r="B25" s="73"/>
      <c r="C25" s="73"/>
      <c r="D25" s="73"/>
      <c r="E25" s="73"/>
      <c r="F25" s="73"/>
      <c r="G25" s="73"/>
      <c r="H25" s="73"/>
      <c r="I25" s="74"/>
    </row>
    <row r="26" spans="1:9" ht="15.75" customHeight="1">
      <c r="A26" s="72"/>
      <c r="B26" s="73"/>
      <c r="C26" s="74"/>
      <c r="D26" s="35"/>
      <c r="E26" s="41"/>
      <c r="F26" s="41"/>
      <c r="G26" s="41"/>
      <c r="H26" s="41"/>
      <c r="I26" s="41"/>
    </row>
    <row r="27" spans="1:9" ht="15.75" customHeight="1">
      <c r="A27" s="72"/>
      <c r="B27" s="73"/>
      <c r="C27" s="74"/>
      <c r="D27" s="35"/>
      <c r="E27" s="41"/>
      <c r="F27" s="41"/>
      <c r="G27" s="41"/>
      <c r="H27" s="41"/>
      <c r="I27" s="41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10" ht="15">
      <c r="A29" s="79" t="s">
        <v>157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2:10" ht="15">
      <c r="B30" s="6"/>
      <c r="C30" s="6"/>
      <c r="D30" s="6"/>
      <c r="E30" s="6"/>
      <c r="F30" s="6"/>
      <c r="G30" s="6"/>
      <c r="H30" s="6"/>
      <c r="J30" s="50" t="s">
        <v>20</v>
      </c>
    </row>
    <row r="31" spans="1:10" ht="31.5" customHeight="1">
      <c r="A31" s="69" t="s">
        <v>159</v>
      </c>
      <c r="B31" s="69" t="s">
        <v>160</v>
      </c>
      <c r="C31" s="69" t="s">
        <v>16</v>
      </c>
      <c r="D31" s="69" t="s">
        <v>161</v>
      </c>
      <c r="E31" s="69" t="s">
        <v>99</v>
      </c>
      <c r="F31" s="69" t="s">
        <v>100</v>
      </c>
      <c r="G31" s="69" t="s">
        <v>101</v>
      </c>
      <c r="H31" s="69" t="s">
        <v>18</v>
      </c>
      <c r="I31" s="69" t="s">
        <v>102</v>
      </c>
      <c r="J31" s="69" t="s">
        <v>153</v>
      </c>
    </row>
    <row r="32" spans="1:10" ht="81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5">
      <c r="A33" s="19">
        <v>1</v>
      </c>
      <c r="B33" s="19">
        <v>2</v>
      </c>
      <c r="C33" s="19">
        <v>3</v>
      </c>
      <c r="D33" s="19">
        <v>4</v>
      </c>
      <c r="E33" s="19">
        <v>5</v>
      </c>
      <c r="F33" s="19">
        <v>6</v>
      </c>
      <c r="G33" s="19">
        <v>7</v>
      </c>
      <c r="H33" s="19">
        <v>8</v>
      </c>
      <c r="I33" s="19">
        <v>9</v>
      </c>
      <c r="J33" s="41">
        <v>10</v>
      </c>
    </row>
    <row r="34" spans="1:10" ht="15">
      <c r="A34" s="19"/>
      <c r="B34" s="20"/>
      <c r="C34" s="19"/>
      <c r="D34" s="19"/>
      <c r="E34" s="19"/>
      <c r="F34" s="19"/>
      <c r="G34" s="19"/>
      <c r="H34" s="19"/>
      <c r="I34" s="19"/>
      <c r="J34" s="41"/>
    </row>
    <row r="35" spans="1:10" ht="15">
      <c r="A35" s="19"/>
      <c r="B35" s="20"/>
      <c r="C35" s="19"/>
      <c r="D35" s="19"/>
      <c r="E35" s="19"/>
      <c r="F35" s="19"/>
      <c r="G35" s="19"/>
      <c r="H35" s="19"/>
      <c r="I35" s="19"/>
      <c r="J35" s="41"/>
    </row>
    <row r="36" spans="1:10" ht="15">
      <c r="A36" s="19"/>
      <c r="B36" s="20"/>
      <c r="C36" s="19"/>
      <c r="D36" s="19"/>
      <c r="E36" s="19"/>
      <c r="F36" s="19"/>
      <c r="G36" s="19"/>
      <c r="H36" s="19"/>
      <c r="I36" s="19"/>
      <c r="J36" s="41"/>
    </row>
    <row r="37" spans="1:10" ht="15">
      <c r="A37" s="19"/>
      <c r="B37" s="19" t="s">
        <v>17</v>
      </c>
      <c r="C37" s="19"/>
      <c r="D37" s="19"/>
      <c r="E37" s="19"/>
      <c r="F37" s="19"/>
      <c r="G37" s="19"/>
      <c r="H37" s="19"/>
      <c r="I37" s="19"/>
      <c r="J37" s="41"/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0" ht="15">
      <c r="A39" s="79" t="s">
        <v>158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5">
      <c r="A40" s="6"/>
      <c r="B40" s="6"/>
      <c r="C40" s="6"/>
      <c r="D40" s="6"/>
      <c r="E40" s="6"/>
      <c r="F40" s="6"/>
      <c r="G40" s="6"/>
      <c r="H40" s="6"/>
      <c r="J40" s="50" t="s">
        <v>19</v>
      </c>
    </row>
    <row r="41" spans="1:10" ht="15.75" customHeight="1">
      <c r="A41" s="69" t="s">
        <v>159</v>
      </c>
      <c r="B41" s="69" t="s">
        <v>160</v>
      </c>
      <c r="C41" s="69" t="s">
        <v>16</v>
      </c>
      <c r="D41" s="69" t="s">
        <v>161</v>
      </c>
      <c r="E41" s="69" t="s">
        <v>99</v>
      </c>
      <c r="F41" s="69" t="s">
        <v>100</v>
      </c>
      <c r="G41" s="69" t="s">
        <v>101</v>
      </c>
      <c r="H41" s="69" t="s">
        <v>18</v>
      </c>
      <c r="I41" s="69" t="s">
        <v>102</v>
      </c>
      <c r="J41" s="69" t="s">
        <v>153</v>
      </c>
    </row>
    <row r="42" spans="1:10" ht="87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5">
      <c r="A43" s="19">
        <v>1</v>
      </c>
      <c r="B43" s="19">
        <v>2</v>
      </c>
      <c r="C43" s="19">
        <v>3</v>
      </c>
      <c r="D43" s="19">
        <v>4</v>
      </c>
      <c r="E43" s="19">
        <v>5</v>
      </c>
      <c r="F43" s="19">
        <v>6</v>
      </c>
      <c r="G43" s="19">
        <v>7</v>
      </c>
      <c r="H43" s="19">
        <v>8</v>
      </c>
      <c r="I43" s="19">
        <v>9</v>
      </c>
      <c r="J43" s="41">
        <v>10</v>
      </c>
    </row>
    <row r="44" spans="1:10" ht="15">
      <c r="A44" s="19"/>
      <c r="B44" s="20"/>
      <c r="C44" s="19"/>
      <c r="D44" s="19"/>
      <c r="E44" s="19"/>
      <c r="F44" s="19"/>
      <c r="G44" s="19"/>
      <c r="H44" s="19"/>
      <c r="I44" s="19"/>
      <c r="J44" s="41"/>
    </row>
    <row r="45" spans="1:10" ht="15">
      <c r="A45" s="19"/>
      <c r="B45" s="20"/>
      <c r="C45" s="19"/>
      <c r="D45" s="19"/>
      <c r="E45" s="19"/>
      <c r="F45" s="19"/>
      <c r="G45" s="19"/>
      <c r="H45" s="19"/>
      <c r="I45" s="19"/>
      <c r="J45" s="41"/>
    </row>
    <row r="46" spans="1:10" ht="15">
      <c r="A46" s="19"/>
      <c r="B46" s="20"/>
      <c r="C46" s="19"/>
      <c r="D46" s="19"/>
      <c r="E46" s="19"/>
      <c r="F46" s="19"/>
      <c r="G46" s="19"/>
      <c r="H46" s="19"/>
      <c r="I46" s="19"/>
      <c r="J46" s="41"/>
    </row>
    <row r="47" spans="1:10" ht="15">
      <c r="A47" s="19"/>
      <c r="B47" s="19" t="s">
        <v>17</v>
      </c>
      <c r="C47" s="19"/>
      <c r="D47" s="19"/>
      <c r="E47" s="19"/>
      <c r="F47" s="19"/>
      <c r="G47" s="19"/>
      <c r="H47" s="19"/>
      <c r="I47" s="19"/>
      <c r="J47" s="41"/>
    </row>
    <row r="48" spans="2:9" ht="15">
      <c r="B48" s="6"/>
      <c r="C48" s="6"/>
      <c r="D48" s="6"/>
      <c r="E48" s="6"/>
      <c r="F48" s="6"/>
      <c r="G48" s="6"/>
      <c r="H48" s="6"/>
      <c r="I48" s="6"/>
    </row>
    <row r="49" spans="1:9" ht="15">
      <c r="A49" s="5"/>
      <c r="B49" s="6"/>
      <c r="C49" s="6"/>
      <c r="D49" s="6"/>
      <c r="E49" s="6"/>
      <c r="F49" s="6"/>
      <c r="G49" s="6"/>
      <c r="H49" s="6"/>
      <c r="I49" s="6"/>
    </row>
    <row r="50" spans="1:9" ht="15">
      <c r="A50" s="3"/>
      <c r="B50" s="6"/>
      <c r="C50" s="6"/>
      <c r="D50" s="6"/>
      <c r="E50" s="6"/>
      <c r="F50" s="6"/>
      <c r="G50" s="6"/>
      <c r="H50" s="6"/>
      <c r="I50" s="6"/>
    </row>
    <row r="51" spans="1:9" ht="15">
      <c r="A51" s="3"/>
      <c r="B51" s="6"/>
      <c r="C51" s="6"/>
      <c r="D51" s="6"/>
      <c r="E51" s="6"/>
      <c r="F51" s="6"/>
      <c r="G51" s="6"/>
      <c r="H51" s="6"/>
      <c r="I51" s="6"/>
    </row>
    <row r="52" spans="1:9" ht="15">
      <c r="A52" s="79" t="s">
        <v>6</v>
      </c>
      <c r="B52" s="79"/>
      <c r="C52" s="83" t="s">
        <v>11</v>
      </c>
      <c r="D52" s="83"/>
      <c r="E52" s="83"/>
      <c r="F52" s="6"/>
      <c r="G52" s="6"/>
      <c r="H52" s="83" t="s">
        <v>10</v>
      </c>
      <c r="I52" s="83"/>
    </row>
    <row r="53" spans="1:9" ht="15.75" customHeight="1">
      <c r="A53" s="7"/>
      <c r="C53" s="76" t="s">
        <v>7</v>
      </c>
      <c r="D53" s="76"/>
      <c r="E53" s="76"/>
      <c r="F53" s="6"/>
      <c r="G53" s="6"/>
      <c r="H53" s="76" t="s">
        <v>8</v>
      </c>
      <c r="I53" s="76"/>
    </row>
    <row r="54" spans="1:9" ht="37.5" customHeight="1">
      <c r="A54" s="78" t="s">
        <v>9</v>
      </c>
      <c r="B54" s="78"/>
      <c r="C54" s="77" t="s">
        <v>11</v>
      </c>
      <c r="D54" s="77"/>
      <c r="E54" s="77"/>
      <c r="F54" s="16"/>
      <c r="G54" s="16"/>
      <c r="H54" s="77" t="s">
        <v>10</v>
      </c>
      <c r="I54" s="77"/>
    </row>
    <row r="55" spans="1:9" ht="15.75" customHeight="1">
      <c r="A55" s="7"/>
      <c r="B55" s="4"/>
      <c r="C55" s="76" t="s">
        <v>7</v>
      </c>
      <c r="D55" s="76"/>
      <c r="E55" s="76"/>
      <c r="F55" s="6"/>
      <c r="G55" s="6"/>
      <c r="H55" s="76" t="s">
        <v>8</v>
      </c>
      <c r="I55" s="76"/>
    </row>
    <row r="58" ht="15">
      <c r="A58" s="2"/>
    </row>
    <row r="60" ht="15">
      <c r="A60" s="2"/>
    </row>
  </sheetData>
  <sheetProtection/>
  <mergeCells count="59"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A26:C26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B4">
      <selection activeCell="M7" sqref="M7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5">
      <c r="M2" s="50" t="s">
        <v>20</v>
      </c>
    </row>
    <row r="3" spans="1:13" ht="47.25" customHeight="1">
      <c r="A3" s="95" t="s">
        <v>65</v>
      </c>
      <c r="B3" s="95" t="s">
        <v>66</v>
      </c>
      <c r="C3" s="95" t="s">
        <v>62</v>
      </c>
      <c r="D3" s="69" t="s">
        <v>99</v>
      </c>
      <c r="E3" s="69"/>
      <c r="F3" s="69" t="s">
        <v>100</v>
      </c>
      <c r="G3" s="69"/>
      <c r="H3" s="69" t="s">
        <v>101</v>
      </c>
      <c r="I3" s="69"/>
      <c r="J3" s="69" t="s">
        <v>18</v>
      </c>
      <c r="K3" s="69"/>
      <c r="L3" s="69" t="s">
        <v>102</v>
      </c>
      <c r="M3" s="69"/>
    </row>
    <row r="4" spans="1:13" ht="109.5" customHeight="1">
      <c r="A4" s="96"/>
      <c r="B4" s="96"/>
      <c r="C4" s="96"/>
      <c r="D4" s="19" t="s">
        <v>64</v>
      </c>
      <c r="E4" s="19" t="s">
        <v>63</v>
      </c>
      <c r="F4" s="19" t="s">
        <v>64</v>
      </c>
      <c r="G4" s="19" t="s">
        <v>63</v>
      </c>
      <c r="H4" s="19" t="s">
        <v>64</v>
      </c>
      <c r="I4" s="19" t="s">
        <v>63</v>
      </c>
      <c r="J4" s="19" t="s">
        <v>64</v>
      </c>
      <c r="K4" s="19" t="s">
        <v>63</v>
      </c>
      <c r="L4" s="19" t="s">
        <v>64</v>
      </c>
      <c r="M4" s="19" t="s">
        <v>63</v>
      </c>
    </row>
    <row r="5" spans="1:13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9">
        <v>13</v>
      </c>
    </row>
    <row r="6" spans="1:13" ht="66">
      <c r="A6" s="65" t="s">
        <v>203</v>
      </c>
      <c r="B6" s="19" t="s">
        <v>186</v>
      </c>
      <c r="C6" s="19">
        <v>160515935</v>
      </c>
      <c r="D6" s="19">
        <v>29763965</v>
      </c>
      <c r="E6" s="19">
        <v>46</v>
      </c>
      <c r="F6" s="19">
        <v>17500000</v>
      </c>
      <c r="G6" s="19">
        <v>57</v>
      </c>
      <c r="H6" s="19">
        <v>10000000</v>
      </c>
      <c r="I6" s="19">
        <v>63</v>
      </c>
      <c r="J6" s="19">
        <v>10000000</v>
      </c>
      <c r="K6" s="19">
        <v>69</v>
      </c>
      <c r="L6" s="19">
        <v>13000000</v>
      </c>
      <c r="M6" s="19">
        <v>77</v>
      </c>
    </row>
    <row r="7" spans="1:13" ht="52.5">
      <c r="A7" s="66" t="s">
        <v>204</v>
      </c>
      <c r="B7" s="19" t="s">
        <v>186</v>
      </c>
      <c r="C7" s="19">
        <v>30084395</v>
      </c>
      <c r="D7" s="19">
        <v>4041104</v>
      </c>
      <c r="E7" s="19">
        <v>1</v>
      </c>
      <c r="F7" s="19">
        <v>9700000</v>
      </c>
      <c r="G7" s="19">
        <v>47</v>
      </c>
      <c r="H7" s="19">
        <v>5000000</v>
      </c>
      <c r="I7" s="19">
        <v>64</v>
      </c>
      <c r="J7" s="64">
        <v>10951562</v>
      </c>
      <c r="K7" s="19">
        <v>100</v>
      </c>
      <c r="L7" s="19"/>
      <c r="M7" s="19"/>
    </row>
    <row r="8" ht="14.25">
      <c r="B8">
        <v>3</v>
      </c>
    </row>
    <row r="9" spans="1:13" ht="48" customHeight="1">
      <c r="A9" s="79" t="s">
        <v>125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28.5" customHeight="1">
      <c r="A10" s="70" t="s">
        <v>67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</sheetData>
  <sheetProtection/>
  <mergeCells count="11"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tabSelected="1" view="pageBreakPreview" zoomScale="85" zoomScaleSheetLayoutView="85" zoomScalePageLayoutView="0" workbookViewId="0" topLeftCell="A1">
      <selection activeCell="C29" sqref="C29:D2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79" t="s">
        <v>126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>
      <c r="A3" s="79" t="s">
        <v>127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8" t="s">
        <v>20</v>
      </c>
      <c r="M4" s="14"/>
      <c r="N4" s="14"/>
      <c r="O4" s="14"/>
      <c r="P4" s="14"/>
      <c r="Q4" s="14"/>
      <c r="R4" s="14"/>
    </row>
    <row r="5" spans="1:18" ht="48" customHeight="1">
      <c r="A5" s="69" t="s">
        <v>68</v>
      </c>
      <c r="B5" s="69" t="s">
        <v>4</v>
      </c>
      <c r="C5" s="88" t="s">
        <v>78</v>
      </c>
      <c r="D5" s="88" t="s">
        <v>83</v>
      </c>
      <c r="E5" s="88" t="s">
        <v>84</v>
      </c>
      <c r="F5" s="88"/>
      <c r="G5" s="88" t="s">
        <v>85</v>
      </c>
      <c r="H5" s="88"/>
      <c r="I5" s="88" t="s">
        <v>86</v>
      </c>
      <c r="J5" s="89" t="s">
        <v>88</v>
      </c>
      <c r="K5" s="89"/>
      <c r="L5" s="88" t="s">
        <v>87</v>
      </c>
      <c r="M5" s="32"/>
      <c r="N5" s="32"/>
      <c r="O5" s="32"/>
      <c r="P5" s="32"/>
      <c r="Q5" s="32"/>
      <c r="R5" s="32"/>
    </row>
    <row r="6" spans="1:18" ht="128.25" customHeight="1">
      <c r="A6" s="69"/>
      <c r="B6" s="69"/>
      <c r="C6" s="88"/>
      <c r="D6" s="88"/>
      <c r="E6" s="88"/>
      <c r="F6" s="88"/>
      <c r="G6" s="88"/>
      <c r="H6" s="88"/>
      <c r="I6" s="88"/>
      <c r="J6" s="19" t="s">
        <v>73</v>
      </c>
      <c r="K6" s="19" t="s">
        <v>74</v>
      </c>
      <c r="L6" s="88"/>
      <c r="M6" s="32"/>
      <c r="N6" s="32"/>
      <c r="O6" s="32"/>
      <c r="P6" s="18"/>
      <c r="Q6" s="32"/>
      <c r="R6" s="32"/>
    </row>
    <row r="7" spans="1:18" ht="15">
      <c r="A7" s="19">
        <v>1</v>
      </c>
      <c r="B7" s="19">
        <v>2</v>
      </c>
      <c r="C7" s="26">
        <v>3</v>
      </c>
      <c r="D7" s="26">
        <v>4</v>
      </c>
      <c r="E7" s="81">
        <v>5</v>
      </c>
      <c r="F7" s="81"/>
      <c r="G7" s="108">
        <v>6</v>
      </c>
      <c r="H7" s="108"/>
      <c r="I7" s="26">
        <v>7</v>
      </c>
      <c r="J7" s="26">
        <v>8</v>
      </c>
      <c r="K7" s="26">
        <v>9</v>
      </c>
      <c r="L7" s="26">
        <v>10</v>
      </c>
      <c r="M7" s="32"/>
      <c r="N7" s="32"/>
      <c r="O7" s="32"/>
      <c r="P7" s="18"/>
      <c r="Q7" s="32"/>
      <c r="R7" s="32"/>
    </row>
    <row r="8" spans="1:18" ht="62.25">
      <c r="A8" s="19">
        <v>3122</v>
      </c>
      <c r="B8" s="19" t="s">
        <v>176</v>
      </c>
      <c r="C8" s="26">
        <v>45988000</v>
      </c>
      <c r="D8" s="26">
        <v>38805069</v>
      </c>
      <c r="E8" s="81">
        <v>0</v>
      </c>
      <c r="F8" s="81"/>
      <c r="G8" s="81">
        <v>0</v>
      </c>
      <c r="H8" s="81"/>
      <c r="I8" s="35">
        <v>0</v>
      </c>
      <c r="J8" s="26">
        <v>0</v>
      </c>
      <c r="K8" s="26">
        <v>0</v>
      </c>
      <c r="L8" s="26">
        <v>0</v>
      </c>
      <c r="M8" s="32"/>
      <c r="N8" s="32"/>
      <c r="O8" s="32"/>
      <c r="P8" s="18"/>
      <c r="Q8" s="32"/>
      <c r="R8" s="32"/>
    </row>
    <row r="9" spans="1:18" ht="15">
      <c r="A9" s="19"/>
      <c r="B9" s="19"/>
      <c r="C9" s="26"/>
      <c r="D9" s="26"/>
      <c r="E9" s="81"/>
      <c r="F9" s="81"/>
      <c r="G9" s="81"/>
      <c r="H9" s="81"/>
      <c r="I9" s="26"/>
      <c r="J9" s="26"/>
      <c r="K9" s="26"/>
      <c r="L9" s="26"/>
      <c r="M9" s="32"/>
      <c r="N9" s="32"/>
      <c r="O9" s="32"/>
      <c r="P9" s="18"/>
      <c r="Q9" s="32"/>
      <c r="R9" s="32"/>
    </row>
    <row r="10" spans="1:18" ht="15">
      <c r="A10" s="19"/>
      <c r="B10" s="19" t="s">
        <v>17</v>
      </c>
      <c r="C10" s="26"/>
      <c r="D10" s="26"/>
      <c r="E10" s="81"/>
      <c r="F10" s="81"/>
      <c r="G10" s="81"/>
      <c r="H10" s="81"/>
      <c r="I10" s="26"/>
      <c r="J10" s="26"/>
      <c r="K10" s="26"/>
      <c r="L10" s="26"/>
      <c r="M10" s="32"/>
      <c r="N10" s="32"/>
      <c r="O10" s="32"/>
      <c r="P10" s="32"/>
      <c r="Q10" s="32"/>
      <c r="R10" s="32"/>
    </row>
    <row r="11" spans="1:18" ht="1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">
      <c r="A12" s="79" t="s">
        <v>128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2"/>
      <c r="N12" s="32"/>
      <c r="O12" s="32"/>
      <c r="P12" s="32"/>
      <c r="Q12" s="32"/>
      <c r="R12" s="32"/>
    </row>
    <row r="13" spans="1:18" ht="1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8" t="s">
        <v>20</v>
      </c>
      <c r="M13" s="32"/>
      <c r="N13" s="32"/>
      <c r="O13" s="32"/>
      <c r="P13" s="32"/>
      <c r="Q13" s="32"/>
      <c r="R13" s="32"/>
    </row>
    <row r="14" spans="1:18" ht="15">
      <c r="A14" s="110" t="s">
        <v>68</v>
      </c>
      <c r="B14" s="95" t="s">
        <v>4</v>
      </c>
      <c r="C14" s="69" t="s">
        <v>5</v>
      </c>
      <c r="D14" s="69"/>
      <c r="E14" s="69"/>
      <c r="F14" s="69"/>
      <c r="G14" s="69"/>
      <c r="H14" s="69" t="s">
        <v>13</v>
      </c>
      <c r="I14" s="69"/>
      <c r="J14" s="69"/>
      <c r="K14" s="69"/>
      <c r="L14" s="69"/>
      <c r="M14" s="32"/>
      <c r="N14" s="32"/>
      <c r="O14" s="32"/>
      <c r="P14" s="32"/>
      <c r="Q14" s="32"/>
      <c r="R14" s="32"/>
    </row>
    <row r="15" spans="1:18" ht="98.25" customHeight="1">
      <c r="A15" s="111"/>
      <c r="B15" s="101"/>
      <c r="C15" s="69" t="s">
        <v>69</v>
      </c>
      <c r="D15" s="69" t="s">
        <v>70</v>
      </c>
      <c r="E15" s="69" t="s">
        <v>71</v>
      </c>
      <c r="F15" s="69"/>
      <c r="G15" s="95" t="s">
        <v>75</v>
      </c>
      <c r="H15" s="69" t="s">
        <v>72</v>
      </c>
      <c r="I15" s="95" t="s">
        <v>77</v>
      </c>
      <c r="J15" s="69" t="s">
        <v>71</v>
      </c>
      <c r="K15" s="69"/>
      <c r="L15" s="95" t="s">
        <v>76</v>
      </c>
      <c r="M15" s="32"/>
      <c r="N15" s="32"/>
      <c r="O15" s="32"/>
      <c r="P15" s="32"/>
      <c r="Q15" s="32"/>
      <c r="R15" s="32"/>
    </row>
    <row r="16" spans="1:18" ht="30.75">
      <c r="A16" s="112"/>
      <c r="B16" s="96"/>
      <c r="C16" s="69"/>
      <c r="D16" s="69"/>
      <c r="E16" s="19" t="s">
        <v>73</v>
      </c>
      <c r="F16" s="19" t="s">
        <v>74</v>
      </c>
      <c r="G16" s="96"/>
      <c r="H16" s="69"/>
      <c r="I16" s="96"/>
      <c r="J16" s="19" t="s">
        <v>73</v>
      </c>
      <c r="K16" s="19" t="s">
        <v>74</v>
      </c>
      <c r="L16" s="96"/>
      <c r="M16" s="32"/>
      <c r="N16" s="32"/>
      <c r="O16" s="32"/>
      <c r="P16" s="32"/>
      <c r="Q16" s="32"/>
      <c r="R16" s="32"/>
    </row>
    <row r="17" spans="1:18" ht="1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32"/>
      <c r="N17" s="32"/>
      <c r="O17" s="32"/>
      <c r="P17" s="32"/>
      <c r="Q17" s="32"/>
      <c r="R17" s="32"/>
    </row>
    <row r="18" spans="1:18" ht="62.25">
      <c r="A18" s="53">
        <v>3122</v>
      </c>
      <c r="B18" s="53" t="s">
        <v>176</v>
      </c>
      <c r="C18" s="19">
        <v>27200000</v>
      </c>
      <c r="D18" s="19">
        <v>0</v>
      </c>
      <c r="E18" s="19">
        <v>0</v>
      </c>
      <c r="F18" s="19">
        <v>0</v>
      </c>
      <c r="G18" s="19">
        <v>0</v>
      </c>
      <c r="H18" s="19">
        <v>15000000</v>
      </c>
      <c r="I18" s="19">
        <v>0</v>
      </c>
      <c r="J18" s="19">
        <v>0</v>
      </c>
      <c r="K18" s="19">
        <v>0</v>
      </c>
      <c r="L18" s="19">
        <v>0</v>
      </c>
      <c r="M18" s="32"/>
      <c r="N18" s="32"/>
      <c r="O18" s="32"/>
      <c r="P18" s="32"/>
      <c r="Q18" s="32"/>
      <c r="R18" s="32"/>
    </row>
    <row r="19" spans="1:18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32"/>
      <c r="N19" s="32"/>
      <c r="O19" s="32"/>
      <c r="P19" s="32"/>
      <c r="Q19" s="32"/>
      <c r="R19" s="32"/>
    </row>
    <row r="20" spans="1:18" ht="15">
      <c r="A20" s="19"/>
      <c r="B20" s="19" t="s">
        <v>17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32"/>
      <c r="N20" s="32"/>
      <c r="O20" s="32"/>
      <c r="P20" s="32"/>
      <c r="Q20" s="32"/>
      <c r="R20" s="32"/>
    </row>
    <row r="22" spans="1:12" ht="15.75" customHeight="1">
      <c r="A22" s="79" t="s">
        <v>129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9:12" ht="15">
      <c r="I23" s="34"/>
      <c r="J23" s="34"/>
      <c r="K23" s="34"/>
      <c r="L23" s="18" t="s">
        <v>20</v>
      </c>
    </row>
    <row r="24" spans="1:12" ht="14.25">
      <c r="A24" s="110" t="s">
        <v>68</v>
      </c>
      <c r="B24" s="95" t="s">
        <v>4</v>
      </c>
      <c r="C24" s="88" t="s">
        <v>78</v>
      </c>
      <c r="D24" s="88"/>
      <c r="E24" s="88" t="s">
        <v>79</v>
      </c>
      <c r="F24" s="88" t="s">
        <v>80</v>
      </c>
      <c r="G24" s="88" t="s">
        <v>130</v>
      </c>
      <c r="H24" s="88" t="s">
        <v>131</v>
      </c>
      <c r="I24" s="88" t="s">
        <v>81</v>
      </c>
      <c r="J24" s="88"/>
      <c r="K24" s="88" t="s">
        <v>82</v>
      </c>
      <c r="L24" s="88"/>
    </row>
    <row r="25" spans="1:12" ht="17.25" customHeight="1">
      <c r="A25" s="111"/>
      <c r="B25" s="101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99.75" customHeight="1">
      <c r="A26" s="112"/>
      <c r="B26" s="96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5">
      <c r="A27" s="19">
        <v>1</v>
      </c>
      <c r="B27" s="19">
        <v>2</v>
      </c>
      <c r="C27" s="109">
        <v>3</v>
      </c>
      <c r="D27" s="109"/>
      <c r="E27" s="26">
        <v>4</v>
      </c>
      <c r="F27" s="26">
        <v>5</v>
      </c>
      <c r="G27" s="26">
        <v>6</v>
      </c>
      <c r="H27" s="26">
        <v>7</v>
      </c>
      <c r="I27" s="81">
        <v>8</v>
      </c>
      <c r="J27" s="81"/>
      <c r="K27" s="81">
        <v>9</v>
      </c>
      <c r="L27" s="81"/>
    </row>
    <row r="28" spans="1:12" ht="62.25">
      <c r="A28" s="53">
        <v>3122</v>
      </c>
      <c r="B28" s="53" t="s">
        <v>176</v>
      </c>
      <c r="C28" s="90">
        <v>0</v>
      </c>
      <c r="D28" s="90"/>
      <c r="E28" s="54"/>
      <c r="F28" s="36">
        <v>0</v>
      </c>
      <c r="G28" s="36"/>
      <c r="H28" s="36">
        <v>0</v>
      </c>
      <c r="I28" s="104"/>
      <c r="J28" s="105"/>
      <c r="K28" s="104"/>
      <c r="L28" s="105"/>
    </row>
    <row r="29" spans="1:12" ht="15">
      <c r="A29" s="19"/>
      <c r="B29" s="19"/>
      <c r="C29" s="90"/>
      <c r="D29" s="90"/>
      <c r="E29" s="36"/>
      <c r="F29" s="36"/>
      <c r="G29" s="36"/>
      <c r="H29" s="36"/>
      <c r="I29" s="106"/>
      <c r="J29" s="107"/>
      <c r="K29" s="106"/>
      <c r="L29" s="107"/>
    </row>
    <row r="30" spans="1:12" ht="15">
      <c r="A30" s="19"/>
      <c r="B30" s="19" t="s">
        <v>17</v>
      </c>
      <c r="C30" s="90"/>
      <c r="D30" s="90"/>
      <c r="E30" s="36"/>
      <c r="F30" s="36"/>
      <c r="G30" s="36"/>
      <c r="H30" s="36"/>
      <c r="I30" s="106"/>
      <c r="J30" s="107"/>
      <c r="K30" s="106"/>
      <c r="L30" s="107"/>
    </row>
    <row r="32" ht="14.25">
      <c r="A32" s="17"/>
    </row>
    <row r="33" spans="1:12" ht="15">
      <c r="A33" s="79" t="s">
        <v>132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1:12" ht="45" customHeight="1">
      <c r="A34" s="79" t="s">
        <v>89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ht="30.75" customHeight="1">
      <c r="A35" s="79" t="s">
        <v>133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1:12" ht="36.75" customHeight="1">
      <c r="A36" s="79" t="s">
        <v>89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9" spans="1:9" ht="15">
      <c r="A39" s="79" t="s">
        <v>190</v>
      </c>
      <c r="B39" s="79"/>
      <c r="C39" s="83" t="s">
        <v>11</v>
      </c>
      <c r="D39" s="83"/>
      <c r="E39" s="83"/>
      <c r="F39" s="6"/>
      <c r="G39" s="6"/>
      <c r="H39" s="83" t="s">
        <v>191</v>
      </c>
      <c r="I39" s="83"/>
    </row>
    <row r="40" spans="1:9" ht="15">
      <c r="A40" s="7"/>
      <c r="C40" s="76" t="s">
        <v>7</v>
      </c>
      <c r="D40" s="76"/>
      <c r="E40" s="76"/>
      <c r="F40" s="6"/>
      <c r="G40" s="6"/>
      <c r="H40" s="76" t="s">
        <v>8</v>
      </c>
      <c r="I40" s="76"/>
    </row>
    <row r="41" spans="1:9" ht="15">
      <c r="A41" s="78" t="s">
        <v>192</v>
      </c>
      <c r="B41" s="78"/>
      <c r="C41" s="77" t="s">
        <v>11</v>
      </c>
      <c r="D41" s="77"/>
      <c r="E41" s="77"/>
      <c r="F41" s="16"/>
      <c r="G41" s="16"/>
      <c r="H41" s="77" t="s">
        <v>193</v>
      </c>
      <c r="I41" s="77"/>
    </row>
    <row r="42" spans="1:9" ht="15">
      <c r="A42" s="7"/>
      <c r="B42" s="8"/>
      <c r="C42" s="76" t="s">
        <v>7</v>
      </c>
      <c r="D42" s="76"/>
      <c r="E42" s="76"/>
      <c r="F42" s="6"/>
      <c r="G42" s="6"/>
      <c r="H42" s="76" t="s">
        <v>8</v>
      </c>
      <c r="I42" s="76"/>
    </row>
  </sheetData>
  <sheetProtection/>
  <mergeCells count="68"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  <mergeCell ref="H40:I40"/>
    <mergeCell ref="C28:D28"/>
    <mergeCell ref="C29:D29"/>
    <mergeCell ref="C30:D30"/>
    <mergeCell ref="I28:J28"/>
    <mergeCell ref="I29:J29"/>
    <mergeCell ref="I30:J30"/>
    <mergeCell ref="K27:L27"/>
    <mergeCell ref="K24:L26"/>
    <mergeCell ref="C15:C16"/>
    <mergeCell ref="D15:D16"/>
    <mergeCell ref="E15:F15"/>
    <mergeCell ref="H15:H16"/>
    <mergeCell ref="I27:J27"/>
    <mergeCell ref="A24:A26"/>
    <mergeCell ref="B24:B26"/>
    <mergeCell ref="C24:D26"/>
    <mergeCell ref="E24:E26"/>
    <mergeCell ref="F24:F26"/>
    <mergeCell ref="C42:E42"/>
    <mergeCell ref="A41:B41"/>
    <mergeCell ref="C41:E41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G7:H7"/>
    <mergeCell ref="A5:A6"/>
    <mergeCell ref="E7:F7"/>
    <mergeCell ref="E8:F8"/>
    <mergeCell ref="E9:F9"/>
    <mergeCell ref="J5:K5"/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95"/>
  <sheetViews>
    <sheetView view="pageBreakPreview" zoomScaleSheetLayoutView="100" zoomScalePageLayoutView="0" workbookViewId="0" topLeftCell="A70">
      <selection activeCell="A87" sqref="A87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68" t="s">
        <v>0</v>
      </c>
      <c r="H1" s="68"/>
      <c r="I1" s="68"/>
    </row>
    <row r="2" spans="2:9" ht="15.75" customHeight="1">
      <c r="B2" s="6"/>
      <c r="C2" s="6"/>
      <c r="D2" s="6"/>
      <c r="E2" s="6"/>
      <c r="F2" s="6"/>
      <c r="G2" s="68" t="s">
        <v>1</v>
      </c>
      <c r="H2" s="68"/>
      <c r="I2" s="68"/>
    </row>
    <row r="3" spans="2:9" ht="15.75" customHeight="1">
      <c r="B3" s="6"/>
      <c r="C3" s="6"/>
      <c r="D3" s="6"/>
      <c r="E3" s="6"/>
      <c r="F3" s="6"/>
      <c r="G3" s="68" t="s">
        <v>2</v>
      </c>
      <c r="H3" s="68"/>
      <c r="I3" s="68"/>
    </row>
    <row r="4" spans="1:9" ht="15">
      <c r="A4" s="1"/>
      <c r="B4" s="6"/>
      <c r="C4" s="6"/>
      <c r="D4" s="6"/>
      <c r="E4" s="6"/>
      <c r="F4" s="6"/>
      <c r="G4" s="68" t="s">
        <v>12</v>
      </c>
      <c r="H4" s="68"/>
      <c r="I4" s="68"/>
    </row>
    <row r="5" spans="1:9" ht="15">
      <c r="A5" s="6"/>
      <c r="B5" s="6"/>
      <c r="C5" s="6"/>
      <c r="D5" s="6"/>
      <c r="E5" s="6"/>
      <c r="F5" s="6"/>
      <c r="G5" s="68" t="s">
        <v>15</v>
      </c>
      <c r="H5" s="68"/>
      <c r="I5" s="68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67" t="s">
        <v>134</v>
      </c>
      <c r="B7" s="67"/>
      <c r="C7" s="67"/>
      <c r="D7" s="67"/>
      <c r="E7" s="67"/>
      <c r="F7" s="67"/>
      <c r="G7" s="67"/>
      <c r="H7" s="67"/>
      <c r="I7" s="6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0" t="s">
        <v>168</v>
      </c>
      <c r="B10" s="80"/>
      <c r="C10" s="80"/>
      <c r="D10" s="80"/>
      <c r="E10" s="80"/>
      <c r="F10" s="80"/>
      <c r="G10" s="75">
        <v>15</v>
      </c>
      <c r="H10" s="75"/>
      <c r="I10" s="51" t="s">
        <v>169</v>
      </c>
      <c r="J10" s="44"/>
    </row>
    <row r="11" spans="1:10" ht="61.5" customHeight="1">
      <c r="A11" s="117" t="s">
        <v>21</v>
      </c>
      <c r="B11" s="117"/>
      <c r="C11" s="117"/>
      <c r="D11" s="117"/>
      <c r="E11" s="117"/>
      <c r="F11" s="117"/>
      <c r="G11" s="116" t="s">
        <v>152</v>
      </c>
      <c r="H11" s="116"/>
      <c r="I11" s="47" t="s">
        <v>150</v>
      </c>
      <c r="J11" s="46"/>
    </row>
    <row r="12" spans="1:10" ht="0.75" customHeight="1">
      <c r="A12" s="42"/>
      <c r="B12" s="42"/>
      <c r="C12" s="42"/>
      <c r="D12" s="42"/>
      <c r="E12" s="42"/>
      <c r="F12" s="42"/>
      <c r="G12" s="46"/>
      <c r="H12" s="46"/>
      <c r="I12" s="45"/>
      <c r="J12" s="46"/>
    </row>
    <row r="13" spans="1:10" ht="18.75" customHeight="1">
      <c r="A13" s="80" t="s">
        <v>170</v>
      </c>
      <c r="B13" s="80"/>
      <c r="C13" s="80"/>
      <c r="D13" s="80"/>
      <c r="E13" s="80"/>
      <c r="F13" s="80"/>
      <c r="G13" s="75">
        <v>151</v>
      </c>
      <c r="H13" s="75"/>
      <c r="I13" s="51" t="s">
        <v>169</v>
      </c>
      <c r="J13" s="44"/>
    </row>
    <row r="14" spans="1:10" ht="91.5" customHeight="1">
      <c r="A14" s="117" t="s">
        <v>22</v>
      </c>
      <c r="B14" s="117"/>
      <c r="C14" s="117"/>
      <c r="D14" s="117"/>
      <c r="E14" s="117"/>
      <c r="F14" s="117"/>
      <c r="G14" s="116" t="s">
        <v>162</v>
      </c>
      <c r="H14" s="116"/>
      <c r="I14" s="47" t="s">
        <v>150</v>
      </c>
      <c r="J14" s="46"/>
    </row>
    <row r="15" spans="1:10" ht="71.25" customHeight="1">
      <c r="A15" s="115" t="s">
        <v>201</v>
      </c>
      <c r="B15" s="115"/>
      <c r="C15" s="75">
        <v>1517370</v>
      </c>
      <c r="D15" s="75"/>
      <c r="E15" s="85" t="s">
        <v>202</v>
      </c>
      <c r="F15" s="85"/>
      <c r="G15" s="118" t="s">
        <v>196</v>
      </c>
      <c r="H15" s="118"/>
      <c r="I15" s="49">
        <v>22201100000</v>
      </c>
      <c r="J15" s="48"/>
    </row>
    <row r="16" spans="1:10" ht="74.25" customHeight="1">
      <c r="A16" s="116" t="s">
        <v>164</v>
      </c>
      <c r="B16" s="116"/>
      <c r="C16" s="116" t="s">
        <v>165</v>
      </c>
      <c r="D16" s="116"/>
      <c r="E16" s="116" t="s">
        <v>166</v>
      </c>
      <c r="F16" s="116"/>
      <c r="G16" s="116" t="s">
        <v>163</v>
      </c>
      <c r="H16" s="116"/>
      <c r="I16" s="47" t="s">
        <v>151</v>
      </c>
      <c r="J16" s="46"/>
    </row>
    <row r="17" spans="1:9" ht="9.75" customHeight="1">
      <c r="A17" s="13"/>
      <c r="B17" s="13"/>
      <c r="C17" s="13"/>
      <c r="D17" s="13"/>
      <c r="E17" s="13"/>
      <c r="F17" s="15"/>
      <c r="G17" s="15"/>
      <c r="H17" s="15"/>
      <c r="I17" s="15"/>
    </row>
    <row r="18" spans="1:9" ht="15">
      <c r="A18" s="70" t="s">
        <v>92</v>
      </c>
      <c r="B18" s="70"/>
      <c r="C18" s="70"/>
      <c r="D18" s="70"/>
      <c r="E18" s="70"/>
      <c r="F18" s="70"/>
      <c r="G18" s="70"/>
      <c r="H18" s="70"/>
      <c r="I18" s="70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70" t="s">
        <v>135</v>
      </c>
      <c r="B20" s="70"/>
      <c r="C20" s="70"/>
      <c r="D20" s="70"/>
      <c r="E20" s="70"/>
      <c r="F20" s="70"/>
      <c r="G20" s="70"/>
      <c r="H20" s="70"/>
      <c r="I20" s="70"/>
    </row>
    <row r="21" spans="1:9" ht="15">
      <c r="A21" s="2"/>
      <c r="I21" s="18" t="s">
        <v>20</v>
      </c>
    </row>
    <row r="22" spans="1:9" ht="62.25" customHeight="1">
      <c r="A22" s="69" t="s">
        <v>68</v>
      </c>
      <c r="B22" s="69" t="s">
        <v>4</v>
      </c>
      <c r="C22" s="95" t="s">
        <v>136</v>
      </c>
      <c r="D22" s="95" t="s">
        <v>100</v>
      </c>
      <c r="E22" s="69" t="s">
        <v>101</v>
      </c>
      <c r="F22" s="69"/>
      <c r="G22" s="69"/>
      <c r="H22" s="69"/>
      <c r="I22" s="69" t="s">
        <v>137</v>
      </c>
    </row>
    <row r="23" spans="1:9" ht="72" customHeight="1">
      <c r="A23" s="69"/>
      <c r="B23" s="69"/>
      <c r="C23" s="96"/>
      <c r="D23" s="96"/>
      <c r="E23" s="69" t="s">
        <v>72</v>
      </c>
      <c r="F23" s="69"/>
      <c r="G23" s="69" t="s">
        <v>95</v>
      </c>
      <c r="H23" s="69"/>
      <c r="I23" s="69"/>
    </row>
    <row r="24" spans="1:9" ht="15">
      <c r="A24" s="19">
        <v>1</v>
      </c>
      <c r="B24" s="19">
        <v>2</v>
      </c>
      <c r="C24" s="19">
        <v>3</v>
      </c>
      <c r="D24" s="19">
        <v>4</v>
      </c>
      <c r="E24" s="69">
        <v>5</v>
      </c>
      <c r="F24" s="69"/>
      <c r="G24" s="91">
        <v>6</v>
      </c>
      <c r="H24" s="91"/>
      <c r="I24" s="19">
        <v>7</v>
      </c>
    </row>
    <row r="25" spans="1:9" ht="132" customHeight="1">
      <c r="A25" s="58">
        <v>3122</v>
      </c>
      <c r="B25" s="60" t="s">
        <v>199</v>
      </c>
      <c r="C25" s="64">
        <v>34763965</v>
      </c>
      <c r="D25" s="64">
        <v>17500000</v>
      </c>
      <c r="E25" s="69">
        <v>10000000</v>
      </c>
      <c r="F25" s="69"/>
      <c r="G25" s="90">
        <v>59422770</v>
      </c>
      <c r="H25" s="90"/>
      <c r="I25" s="53" t="s">
        <v>187</v>
      </c>
    </row>
    <row r="26" spans="1:9" ht="124.5">
      <c r="A26" s="58">
        <v>3122</v>
      </c>
      <c r="B26" s="61" t="s">
        <v>200</v>
      </c>
      <c r="C26" s="31">
        <v>4041104</v>
      </c>
      <c r="D26" s="31">
        <v>9700000</v>
      </c>
      <c r="E26" s="69">
        <v>5000000</v>
      </c>
      <c r="F26" s="69"/>
      <c r="G26" s="90">
        <v>10951562</v>
      </c>
      <c r="H26" s="90"/>
      <c r="I26" s="64" t="s">
        <v>187</v>
      </c>
    </row>
    <row r="27" spans="1:9" ht="15">
      <c r="A27" s="29"/>
      <c r="B27" s="63"/>
      <c r="C27" s="38">
        <f>SUM(C25:C26)</f>
        <v>38805069</v>
      </c>
      <c r="D27" s="38">
        <f>SUM(D25:D26)</f>
        <v>27200000</v>
      </c>
      <c r="E27" s="69">
        <f>SUM(E25:F26)</f>
        <v>15000000</v>
      </c>
      <c r="F27" s="69"/>
      <c r="G27" s="90">
        <f>SUM(G25:H26)</f>
        <v>70374332</v>
      </c>
      <c r="H27" s="90"/>
      <c r="I27" s="38"/>
    </row>
    <row r="28" spans="1:9" ht="15">
      <c r="A28" s="80" t="s">
        <v>138</v>
      </c>
      <c r="B28" s="80"/>
      <c r="C28" s="80"/>
      <c r="D28" s="80"/>
      <c r="E28" s="80"/>
      <c r="F28" s="80"/>
      <c r="G28" s="80"/>
      <c r="H28" s="80"/>
      <c r="I28" s="80"/>
    </row>
    <row r="30" spans="1:9" ht="95.25" customHeight="1">
      <c r="A30" s="19" t="s">
        <v>40</v>
      </c>
      <c r="B30" s="19" t="s">
        <v>4</v>
      </c>
      <c r="C30" s="19" t="s">
        <v>42</v>
      </c>
      <c r="D30" s="88" t="s">
        <v>43</v>
      </c>
      <c r="E30" s="88"/>
      <c r="F30" s="114" t="s">
        <v>139</v>
      </c>
      <c r="G30" s="114"/>
      <c r="H30" s="88" t="s">
        <v>140</v>
      </c>
      <c r="I30" s="88"/>
    </row>
    <row r="31" spans="1:9" ht="15">
      <c r="A31" s="19">
        <v>1</v>
      </c>
      <c r="B31" s="19">
        <v>2</v>
      </c>
      <c r="C31" s="19">
        <v>3</v>
      </c>
      <c r="D31" s="81">
        <v>4</v>
      </c>
      <c r="E31" s="81"/>
      <c r="F31" s="81">
        <v>5</v>
      </c>
      <c r="G31" s="81"/>
      <c r="H31" s="81">
        <v>6</v>
      </c>
      <c r="I31" s="81"/>
    </row>
    <row r="32" spans="1:9" ht="27">
      <c r="A32" s="58"/>
      <c r="B32" s="60" t="s">
        <v>199</v>
      </c>
      <c r="C32" s="58"/>
      <c r="D32" s="81"/>
      <c r="E32" s="81"/>
      <c r="F32" s="81"/>
      <c r="G32" s="81"/>
      <c r="H32" s="81"/>
      <c r="I32" s="81"/>
    </row>
    <row r="33" spans="1:9" ht="15">
      <c r="A33" s="19">
        <v>1</v>
      </c>
      <c r="B33" s="37" t="s">
        <v>44</v>
      </c>
      <c r="C33" s="19"/>
      <c r="D33" s="81"/>
      <c r="E33" s="81"/>
      <c r="F33" s="81"/>
      <c r="G33" s="81"/>
      <c r="H33" s="81"/>
      <c r="I33" s="81"/>
    </row>
    <row r="34" spans="1:9" ht="15">
      <c r="A34" s="19"/>
      <c r="B34" s="37" t="s">
        <v>194</v>
      </c>
      <c r="C34" s="19" t="s">
        <v>181</v>
      </c>
      <c r="D34" s="81" t="s">
        <v>179</v>
      </c>
      <c r="E34" s="81"/>
      <c r="F34" s="81">
        <v>10000000</v>
      </c>
      <c r="G34" s="81"/>
      <c r="H34" s="81">
        <v>59422770</v>
      </c>
      <c r="I34" s="81"/>
    </row>
    <row r="35" spans="1:9" ht="15">
      <c r="A35" s="19">
        <v>2</v>
      </c>
      <c r="B35" s="37" t="s">
        <v>45</v>
      </c>
      <c r="C35" s="19"/>
      <c r="D35" s="81"/>
      <c r="E35" s="81"/>
      <c r="F35" s="81"/>
      <c r="G35" s="81"/>
      <c r="H35" s="81"/>
      <c r="I35" s="81"/>
    </row>
    <row r="36" spans="1:9" ht="15">
      <c r="A36" s="19"/>
      <c r="B36" s="37" t="s">
        <v>188</v>
      </c>
      <c r="C36" s="19" t="s">
        <v>178</v>
      </c>
      <c r="D36" s="81" t="s">
        <v>179</v>
      </c>
      <c r="E36" s="81"/>
      <c r="F36" s="81">
        <v>1</v>
      </c>
      <c r="G36" s="81"/>
      <c r="H36" s="81">
        <v>1</v>
      </c>
      <c r="I36" s="81"/>
    </row>
    <row r="37" spans="1:9" ht="15">
      <c r="A37" s="19">
        <v>3</v>
      </c>
      <c r="B37" s="37" t="s">
        <v>46</v>
      </c>
      <c r="C37" s="19"/>
      <c r="D37" s="81"/>
      <c r="E37" s="81"/>
      <c r="F37" s="81"/>
      <c r="G37" s="81"/>
      <c r="H37" s="81"/>
      <c r="I37" s="81"/>
    </row>
    <row r="38" spans="1:9" ht="15">
      <c r="A38" s="19"/>
      <c r="B38" s="37" t="s">
        <v>180</v>
      </c>
      <c r="C38" s="19" t="s">
        <v>181</v>
      </c>
      <c r="D38" s="81" t="s">
        <v>182</v>
      </c>
      <c r="E38" s="81"/>
      <c r="F38" s="81">
        <v>160515935</v>
      </c>
      <c r="G38" s="81"/>
      <c r="H38" s="81">
        <v>160515935</v>
      </c>
      <c r="I38" s="81"/>
    </row>
    <row r="39" spans="1:9" ht="15">
      <c r="A39" s="19">
        <v>4</v>
      </c>
      <c r="B39" s="37" t="s">
        <v>47</v>
      </c>
      <c r="C39" s="19"/>
      <c r="D39" s="81"/>
      <c r="E39" s="81"/>
      <c r="F39" s="81"/>
      <c r="G39" s="81"/>
      <c r="H39" s="81"/>
      <c r="I39" s="81"/>
    </row>
    <row r="40" spans="1:9" ht="15">
      <c r="A40" s="19"/>
      <c r="B40" s="37" t="s">
        <v>183</v>
      </c>
      <c r="C40" s="19" t="s">
        <v>184</v>
      </c>
      <c r="D40" s="81" t="s">
        <v>182</v>
      </c>
      <c r="E40" s="81"/>
      <c r="F40" s="81">
        <v>63</v>
      </c>
      <c r="G40" s="81"/>
      <c r="H40" s="81">
        <v>100</v>
      </c>
      <c r="I40" s="81"/>
    </row>
    <row r="41" spans="1:9" ht="41.25">
      <c r="A41" s="58"/>
      <c r="B41" s="61" t="s">
        <v>200</v>
      </c>
      <c r="C41" s="58"/>
      <c r="D41" s="81"/>
      <c r="E41" s="81"/>
      <c r="F41" s="81"/>
      <c r="G41" s="81"/>
      <c r="H41" s="81"/>
      <c r="I41" s="81"/>
    </row>
    <row r="42" spans="1:9" ht="15">
      <c r="A42" s="58">
        <v>1</v>
      </c>
      <c r="B42" s="37" t="s">
        <v>44</v>
      </c>
      <c r="C42" s="58"/>
      <c r="D42" s="81"/>
      <c r="E42" s="81"/>
      <c r="F42" s="81"/>
      <c r="G42" s="81"/>
      <c r="H42" s="81"/>
      <c r="I42" s="81"/>
    </row>
    <row r="43" spans="1:9" ht="15">
      <c r="A43" s="58"/>
      <c r="B43" s="37" t="s">
        <v>194</v>
      </c>
      <c r="C43" s="58" t="s">
        <v>181</v>
      </c>
      <c r="D43" s="81" t="s">
        <v>179</v>
      </c>
      <c r="E43" s="81"/>
      <c r="F43" s="81">
        <v>5000000</v>
      </c>
      <c r="G43" s="81"/>
      <c r="H43" s="81">
        <v>10951562</v>
      </c>
      <c r="I43" s="81"/>
    </row>
    <row r="44" spans="1:9" ht="15">
      <c r="A44" s="58">
        <v>2</v>
      </c>
      <c r="B44" s="37" t="s">
        <v>45</v>
      </c>
      <c r="C44" s="58"/>
      <c r="D44" s="81"/>
      <c r="E44" s="81"/>
      <c r="F44" s="81"/>
      <c r="G44" s="81"/>
      <c r="H44" s="81"/>
      <c r="I44" s="81"/>
    </row>
    <row r="45" spans="1:9" ht="15">
      <c r="A45" s="58"/>
      <c r="B45" s="37" t="s">
        <v>188</v>
      </c>
      <c r="C45" s="58" t="s">
        <v>178</v>
      </c>
      <c r="D45" s="81" t="s">
        <v>179</v>
      </c>
      <c r="E45" s="81"/>
      <c r="F45" s="81">
        <v>1</v>
      </c>
      <c r="G45" s="81"/>
      <c r="H45" s="81">
        <v>1</v>
      </c>
      <c r="I45" s="81"/>
    </row>
    <row r="46" spans="1:9" ht="15">
      <c r="A46" s="58">
        <v>3</v>
      </c>
      <c r="B46" s="37" t="s">
        <v>46</v>
      </c>
      <c r="C46" s="58"/>
      <c r="D46" s="81"/>
      <c r="E46" s="81"/>
      <c r="F46" s="81"/>
      <c r="G46" s="81"/>
      <c r="H46" s="81"/>
      <c r="I46" s="81"/>
    </row>
    <row r="47" spans="1:9" ht="15">
      <c r="A47" s="58"/>
      <c r="B47" s="37" t="s">
        <v>180</v>
      </c>
      <c r="C47" s="58" t="s">
        <v>181</v>
      </c>
      <c r="D47" s="81" t="s">
        <v>182</v>
      </c>
      <c r="E47" s="81"/>
      <c r="F47" s="81">
        <v>30084395</v>
      </c>
      <c r="G47" s="81"/>
      <c r="H47" s="81">
        <v>30084395</v>
      </c>
      <c r="I47" s="81"/>
    </row>
    <row r="48" spans="1:9" ht="15">
      <c r="A48" s="58">
        <v>4</v>
      </c>
      <c r="B48" s="37" t="s">
        <v>47</v>
      </c>
      <c r="C48" s="58"/>
      <c r="D48" s="81"/>
      <c r="E48" s="81"/>
      <c r="F48" s="81"/>
      <c r="G48" s="81"/>
      <c r="H48" s="81"/>
      <c r="I48" s="81"/>
    </row>
    <row r="49" spans="1:9" ht="15">
      <c r="A49" s="58"/>
      <c r="B49" s="37" t="s">
        <v>183</v>
      </c>
      <c r="C49" s="58" t="s">
        <v>184</v>
      </c>
      <c r="D49" s="81" t="s">
        <v>182</v>
      </c>
      <c r="E49" s="81"/>
      <c r="F49" s="81">
        <v>64</v>
      </c>
      <c r="G49" s="81"/>
      <c r="H49" s="81">
        <v>100</v>
      </c>
      <c r="I49" s="81"/>
    </row>
    <row r="50" spans="1:9" ht="37.5" customHeight="1">
      <c r="A50" s="78" t="s">
        <v>141</v>
      </c>
      <c r="B50" s="78"/>
      <c r="C50" s="78"/>
      <c r="D50" s="78"/>
      <c r="E50" s="78"/>
      <c r="F50" s="78"/>
      <c r="G50" s="78"/>
      <c r="H50" s="78"/>
      <c r="I50" s="78"/>
    </row>
    <row r="51" spans="1:9" ht="25.5" customHeight="1">
      <c r="A51" s="113" t="s">
        <v>189</v>
      </c>
      <c r="B51" s="113"/>
      <c r="C51" s="113"/>
      <c r="D51" s="113"/>
      <c r="E51" s="113"/>
      <c r="F51" s="113"/>
      <c r="G51" s="113"/>
      <c r="H51" s="113"/>
      <c r="I51" s="113"/>
    </row>
    <row r="53" spans="1:9" ht="15">
      <c r="A53" s="19" t="s">
        <v>17</v>
      </c>
      <c r="B53" s="19"/>
      <c r="C53" s="19"/>
      <c r="D53" s="19"/>
      <c r="E53" s="69"/>
      <c r="F53" s="69"/>
      <c r="G53" s="108"/>
      <c r="H53" s="108"/>
      <c r="I53" s="19"/>
    </row>
    <row r="55" spans="1:9" ht="15">
      <c r="A55" s="80" t="s">
        <v>143</v>
      </c>
      <c r="B55" s="80"/>
      <c r="C55" s="80"/>
      <c r="D55" s="80"/>
      <c r="E55" s="80"/>
      <c r="F55" s="80"/>
      <c r="G55" s="80"/>
      <c r="H55" s="80"/>
      <c r="I55" s="80"/>
    </row>
    <row r="56" ht="15">
      <c r="I56" s="18" t="s">
        <v>20</v>
      </c>
    </row>
    <row r="57" spans="1:9" ht="15.75" customHeight="1">
      <c r="A57" s="69" t="s">
        <v>68</v>
      </c>
      <c r="B57" s="69" t="s">
        <v>4</v>
      </c>
      <c r="C57" s="69" t="s">
        <v>18</v>
      </c>
      <c r="D57" s="69"/>
      <c r="E57" s="69" t="s">
        <v>102</v>
      </c>
      <c r="F57" s="69"/>
      <c r="G57" s="69"/>
      <c r="H57" s="69"/>
      <c r="I57" s="69" t="s">
        <v>142</v>
      </c>
    </row>
    <row r="58" spans="1:9" ht="120" customHeight="1">
      <c r="A58" s="69"/>
      <c r="B58" s="69"/>
      <c r="C58" s="19" t="s">
        <v>93</v>
      </c>
      <c r="D58" s="19" t="s">
        <v>94</v>
      </c>
      <c r="E58" s="69" t="s">
        <v>93</v>
      </c>
      <c r="F58" s="69"/>
      <c r="G58" s="69" t="s">
        <v>95</v>
      </c>
      <c r="H58" s="69"/>
      <c r="I58" s="69"/>
    </row>
    <row r="59" spans="1:9" ht="15">
      <c r="A59" s="19">
        <v>1</v>
      </c>
      <c r="B59" s="19">
        <v>2</v>
      </c>
      <c r="C59" s="19">
        <v>3</v>
      </c>
      <c r="D59" s="19">
        <v>4</v>
      </c>
      <c r="E59" s="69">
        <v>5</v>
      </c>
      <c r="F59" s="69"/>
      <c r="G59" s="91">
        <v>6</v>
      </c>
      <c r="H59" s="91"/>
      <c r="I59" s="19">
        <v>7</v>
      </c>
    </row>
    <row r="60" spans="1:9" ht="124.5">
      <c r="A60" s="58">
        <v>3122</v>
      </c>
      <c r="B60" s="60" t="s">
        <v>199</v>
      </c>
      <c r="C60" s="31">
        <v>10000000</v>
      </c>
      <c r="D60" s="31"/>
      <c r="E60" s="69">
        <v>13000000</v>
      </c>
      <c r="F60" s="69"/>
      <c r="G60" s="91"/>
      <c r="H60" s="91"/>
      <c r="I60" s="64" t="s">
        <v>187</v>
      </c>
    </row>
    <row r="61" spans="1:9" ht="41.25">
      <c r="A61" s="58">
        <v>3122</v>
      </c>
      <c r="B61" s="61" t="s">
        <v>200</v>
      </c>
      <c r="C61" s="31">
        <v>10951562</v>
      </c>
      <c r="D61" s="31"/>
      <c r="E61" s="69"/>
      <c r="F61" s="69"/>
      <c r="G61" s="91"/>
      <c r="H61" s="91"/>
      <c r="I61" s="31"/>
    </row>
    <row r="62" spans="3:6" ht="15">
      <c r="C62">
        <f>SUM(C60:C61)</f>
        <v>20951562</v>
      </c>
      <c r="E62" s="69">
        <f>SUM(E60:F61)</f>
        <v>13000000</v>
      </c>
      <c r="F62" s="69"/>
    </row>
    <row r="63" spans="1:9" ht="15">
      <c r="A63" s="80" t="s">
        <v>144</v>
      </c>
      <c r="B63" s="80"/>
      <c r="C63" s="80"/>
      <c r="D63" s="80"/>
      <c r="E63" s="80"/>
      <c r="F63" s="80"/>
      <c r="G63" s="80"/>
      <c r="H63" s="80"/>
      <c r="I63" s="80"/>
    </row>
    <row r="65" spans="1:9" ht="108.75">
      <c r="A65" s="19" t="s">
        <v>40</v>
      </c>
      <c r="B65" s="19" t="s">
        <v>4</v>
      </c>
      <c r="C65" s="19" t="s">
        <v>42</v>
      </c>
      <c r="D65" s="88" t="s">
        <v>43</v>
      </c>
      <c r="E65" s="88"/>
      <c r="F65" s="19" t="s">
        <v>96</v>
      </c>
      <c r="G65" s="19" t="s">
        <v>97</v>
      </c>
      <c r="H65" s="19" t="s">
        <v>145</v>
      </c>
      <c r="I65" s="19" t="s">
        <v>146</v>
      </c>
    </row>
    <row r="66" spans="1:9" ht="15">
      <c r="A66" s="19">
        <v>1</v>
      </c>
      <c r="B66" s="19">
        <v>2</v>
      </c>
      <c r="C66" s="19">
        <v>3</v>
      </c>
      <c r="D66" s="81">
        <v>4</v>
      </c>
      <c r="E66" s="81"/>
      <c r="F66" s="19">
        <v>5</v>
      </c>
      <c r="G66" s="19">
        <v>6</v>
      </c>
      <c r="H66" s="19">
        <v>7</v>
      </c>
      <c r="I66" s="19">
        <v>8</v>
      </c>
    </row>
    <row r="67" spans="1:9" ht="27">
      <c r="A67" s="58"/>
      <c r="B67" s="60" t="s">
        <v>199</v>
      </c>
      <c r="C67" s="58"/>
      <c r="D67" s="81"/>
      <c r="E67" s="81"/>
      <c r="F67" s="58"/>
      <c r="G67" s="58"/>
      <c r="H67" s="58"/>
      <c r="I67" s="58"/>
    </row>
    <row r="68" spans="1:9" ht="15">
      <c r="A68" s="19"/>
      <c r="B68" s="37" t="s">
        <v>44</v>
      </c>
      <c r="C68" s="56"/>
      <c r="D68" s="81"/>
      <c r="E68" s="81"/>
      <c r="F68" s="19"/>
      <c r="G68" s="19"/>
      <c r="H68" s="19"/>
      <c r="I68" s="19"/>
    </row>
    <row r="69" spans="1:9" ht="15">
      <c r="A69" s="19"/>
      <c r="B69" s="37" t="s">
        <v>194</v>
      </c>
      <c r="C69" s="56" t="s">
        <v>181</v>
      </c>
      <c r="D69" s="81" t="s">
        <v>179</v>
      </c>
      <c r="E69" s="81"/>
      <c r="F69" s="19">
        <v>10000000</v>
      </c>
      <c r="G69" s="19">
        <v>59422770</v>
      </c>
      <c r="H69" s="19">
        <v>13000000</v>
      </c>
      <c r="I69" s="19"/>
    </row>
    <row r="70" spans="1:9" ht="15">
      <c r="A70" s="19"/>
      <c r="B70" s="37" t="s">
        <v>45</v>
      </c>
      <c r="C70" s="56"/>
      <c r="D70" s="81"/>
      <c r="E70" s="81"/>
      <c r="F70" s="19"/>
      <c r="G70" s="19"/>
      <c r="H70" s="19"/>
      <c r="I70" s="19"/>
    </row>
    <row r="71" spans="1:9" ht="15">
      <c r="A71" s="19"/>
      <c r="B71" s="37" t="s">
        <v>188</v>
      </c>
      <c r="C71" s="56" t="s">
        <v>178</v>
      </c>
      <c r="D71" s="81" t="s">
        <v>179</v>
      </c>
      <c r="E71" s="81"/>
      <c r="F71" s="19">
        <v>1</v>
      </c>
      <c r="G71" s="19">
        <v>1</v>
      </c>
      <c r="H71" s="19">
        <v>1</v>
      </c>
      <c r="I71" s="19"/>
    </row>
    <row r="72" spans="1:9" ht="15">
      <c r="A72" s="19"/>
      <c r="B72" s="37" t="s">
        <v>46</v>
      </c>
      <c r="C72" s="56"/>
      <c r="D72" s="81"/>
      <c r="E72" s="81"/>
      <c r="F72" s="19"/>
      <c r="G72" s="19"/>
      <c r="H72" s="19"/>
      <c r="I72" s="19"/>
    </row>
    <row r="73" spans="1:9" ht="15">
      <c r="A73" s="19"/>
      <c r="B73" s="37" t="s">
        <v>180</v>
      </c>
      <c r="C73" s="56" t="s">
        <v>181</v>
      </c>
      <c r="D73" s="81" t="s">
        <v>182</v>
      </c>
      <c r="E73" s="81"/>
      <c r="F73" s="56">
        <v>160515935</v>
      </c>
      <c r="G73" s="58">
        <v>160515935</v>
      </c>
      <c r="H73" s="58">
        <v>160515935</v>
      </c>
      <c r="I73" s="56"/>
    </row>
    <row r="74" spans="1:9" ht="15">
      <c r="A74" s="19"/>
      <c r="B74" s="37" t="s">
        <v>47</v>
      </c>
      <c r="C74" s="56"/>
      <c r="D74" s="81"/>
      <c r="E74" s="81"/>
      <c r="F74" s="19"/>
      <c r="G74" s="19"/>
      <c r="H74" s="19"/>
      <c r="I74" s="19"/>
    </row>
    <row r="75" spans="1:9" ht="15">
      <c r="A75" s="19"/>
      <c r="B75" s="37" t="s">
        <v>183</v>
      </c>
      <c r="C75" s="56" t="s">
        <v>184</v>
      </c>
      <c r="D75" s="81" t="s">
        <v>182</v>
      </c>
      <c r="E75" s="81"/>
      <c r="F75" s="19">
        <v>69</v>
      </c>
      <c r="G75" s="19">
        <v>100</v>
      </c>
      <c r="H75" s="19">
        <v>77</v>
      </c>
      <c r="I75" s="19"/>
    </row>
    <row r="76" spans="1:9" ht="41.25">
      <c r="A76" s="29"/>
      <c r="B76" s="61" t="s">
        <v>200</v>
      </c>
      <c r="C76" s="29"/>
      <c r="D76" s="81"/>
      <c r="E76" s="81"/>
      <c r="F76" s="29"/>
      <c r="G76" s="29"/>
      <c r="H76" s="29"/>
      <c r="I76" s="29"/>
    </row>
    <row r="77" spans="1:9" ht="15">
      <c r="A77" s="58"/>
      <c r="B77" s="37" t="s">
        <v>44</v>
      </c>
      <c r="C77" s="58"/>
      <c r="D77" s="81"/>
      <c r="E77" s="81"/>
      <c r="F77" s="58"/>
      <c r="G77" s="58"/>
      <c r="H77" s="58"/>
      <c r="I77" s="58"/>
    </row>
    <row r="78" spans="1:9" ht="15">
      <c r="A78" s="58"/>
      <c r="B78" s="37" t="s">
        <v>194</v>
      </c>
      <c r="C78" s="58" t="s">
        <v>181</v>
      </c>
      <c r="D78" s="81" t="s">
        <v>179</v>
      </c>
      <c r="E78" s="81"/>
      <c r="F78" s="58">
        <v>10951562</v>
      </c>
      <c r="G78" s="58"/>
      <c r="H78" s="58"/>
      <c r="I78" s="58"/>
    </row>
    <row r="79" spans="1:9" ht="15">
      <c r="A79" s="58"/>
      <c r="B79" s="37" t="s">
        <v>45</v>
      </c>
      <c r="C79" s="58"/>
      <c r="D79" s="81"/>
      <c r="E79" s="81"/>
      <c r="F79" s="58"/>
      <c r="G79" s="58"/>
      <c r="H79" s="58"/>
      <c r="I79" s="58"/>
    </row>
    <row r="80" spans="1:9" ht="15">
      <c r="A80" s="58"/>
      <c r="B80" s="37" t="s">
        <v>188</v>
      </c>
      <c r="C80" s="58" t="s">
        <v>178</v>
      </c>
      <c r="D80" s="81" t="s">
        <v>179</v>
      </c>
      <c r="E80" s="81"/>
      <c r="F80" s="58">
        <v>1</v>
      </c>
      <c r="G80" s="58"/>
      <c r="H80" s="58"/>
      <c r="I80" s="58"/>
    </row>
    <row r="81" spans="1:9" ht="15">
      <c r="A81" s="58"/>
      <c r="B81" s="37" t="s">
        <v>46</v>
      </c>
      <c r="C81" s="58"/>
      <c r="D81" s="81"/>
      <c r="E81" s="81"/>
      <c r="F81" s="58"/>
      <c r="G81" s="58"/>
      <c r="H81" s="58"/>
      <c r="I81" s="58"/>
    </row>
    <row r="82" spans="1:9" ht="15">
      <c r="A82" s="58"/>
      <c r="B82" s="37" t="s">
        <v>180</v>
      </c>
      <c r="C82" s="58" t="s">
        <v>181</v>
      </c>
      <c r="D82" s="81" t="s">
        <v>182</v>
      </c>
      <c r="E82" s="81"/>
      <c r="F82" s="58">
        <v>30084395</v>
      </c>
      <c r="G82" s="58"/>
      <c r="H82" s="58"/>
      <c r="I82" s="58"/>
    </row>
    <row r="83" spans="1:9" ht="15">
      <c r="A83" s="58"/>
      <c r="B83" s="37" t="s">
        <v>47</v>
      </c>
      <c r="C83" s="58"/>
      <c r="D83" s="81"/>
      <c r="E83" s="81"/>
      <c r="F83" s="58"/>
      <c r="G83" s="58"/>
      <c r="H83" s="58"/>
      <c r="I83" s="58"/>
    </row>
    <row r="84" spans="1:9" ht="15">
      <c r="A84" s="58"/>
      <c r="B84" s="37" t="s">
        <v>183</v>
      </c>
      <c r="C84" s="58" t="s">
        <v>184</v>
      </c>
      <c r="D84" s="81" t="s">
        <v>182</v>
      </c>
      <c r="E84" s="81"/>
      <c r="F84" s="58">
        <v>100</v>
      </c>
      <c r="G84" s="58"/>
      <c r="H84" s="58"/>
      <c r="I84" s="58"/>
    </row>
    <row r="85" spans="1:9" ht="42" customHeight="1">
      <c r="A85" s="79" t="s">
        <v>147</v>
      </c>
      <c r="B85" s="79"/>
      <c r="C85" s="79"/>
      <c r="D85" s="79"/>
      <c r="E85" s="79"/>
      <c r="F85" s="79"/>
      <c r="G85" s="79"/>
      <c r="H85" s="79"/>
      <c r="I85" s="79"/>
    </row>
    <row r="86" spans="1:9" ht="14.25">
      <c r="A86" s="113" t="s">
        <v>205</v>
      </c>
      <c r="B86" s="113"/>
      <c r="C86" s="113"/>
      <c r="D86" s="113"/>
      <c r="E86" s="113"/>
      <c r="F86" s="113"/>
      <c r="G86" s="113"/>
      <c r="H86" s="113"/>
      <c r="I86" s="113"/>
    </row>
    <row r="88" spans="1:9" ht="15">
      <c r="A88" s="19" t="s">
        <v>17</v>
      </c>
      <c r="B88" s="19"/>
      <c r="C88" s="19"/>
      <c r="D88" s="19"/>
      <c r="E88" s="69"/>
      <c r="F88" s="69"/>
      <c r="G88" s="108"/>
      <c r="H88" s="108"/>
      <c r="I88" s="19"/>
    </row>
    <row r="92" spans="1:9" ht="15">
      <c r="A92" s="79" t="s">
        <v>190</v>
      </c>
      <c r="B92" s="79"/>
      <c r="C92" s="83" t="s">
        <v>11</v>
      </c>
      <c r="D92" s="83"/>
      <c r="E92" s="83"/>
      <c r="F92" s="6"/>
      <c r="G92" s="6"/>
      <c r="H92" s="83" t="s">
        <v>191</v>
      </c>
      <c r="I92" s="83"/>
    </row>
    <row r="93" spans="1:9" ht="15">
      <c r="A93" s="7"/>
      <c r="C93" s="76" t="s">
        <v>7</v>
      </c>
      <c r="D93" s="76"/>
      <c r="E93" s="76"/>
      <c r="F93" s="6"/>
      <c r="G93" s="6"/>
      <c r="H93" s="76" t="s">
        <v>8</v>
      </c>
      <c r="I93" s="76"/>
    </row>
    <row r="94" spans="1:9" ht="15">
      <c r="A94" s="78" t="s">
        <v>192</v>
      </c>
      <c r="B94" s="78"/>
      <c r="C94" s="77" t="s">
        <v>11</v>
      </c>
      <c r="D94" s="77"/>
      <c r="E94" s="77"/>
      <c r="F94" s="16"/>
      <c r="G94" s="16"/>
      <c r="H94" s="77" t="s">
        <v>193</v>
      </c>
      <c r="I94" s="77"/>
    </row>
    <row r="95" spans="1:9" ht="15">
      <c r="A95" s="7"/>
      <c r="B95" s="12"/>
      <c r="C95" s="76" t="s">
        <v>7</v>
      </c>
      <c r="D95" s="76"/>
      <c r="E95" s="76"/>
      <c r="F95" s="6"/>
      <c r="G95" s="6"/>
      <c r="H95" s="76" t="s">
        <v>8</v>
      </c>
      <c r="I95" s="76"/>
    </row>
  </sheetData>
  <sheetProtection/>
  <mergeCells count="155"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G1:I1"/>
    <mergeCell ref="G2:I2"/>
    <mergeCell ref="G3:I3"/>
    <mergeCell ref="G4:I4"/>
    <mergeCell ref="G5:I5"/>
    <mergeCell ref="A7:I7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A22:A23"/>
    <mergeCell ref="B22:B23"/>
    <mergeCell ref="D37:E37"/>
    <mergeCell ref="I22:I23"/>
    <mergeCell ref="E22:H22"/>
    <mergeCell ref="E23:F23"/>
    <mergeCell ref="G23:H23"/>
    <mergeCell ref="G24:H24"/>
    <mergeCell ref="E24:F24"/>
    <mergeCell ref="E25:F25"/>
    <mergeCell ref="D30:E30"/>
    <mergeCell ref="D31:E31"/>
    <mergeCell ref="H31:I31"/>
    <mergeCell ref="D32:E32"/>
    <mergeCell ref="F32:G32"/>
    <mergeCell ref="H32:I32"/>
    <mergeCell ref="F30:G30"/>
    <mergeCell ref="H30:I30"/>
    <mergeCell ref="F31:G31"/>
    <mergeCell ref="C22:C23"/>
    <mergeCell ref="D22:D23"/>
    <mergeCell ref="E26:F26"/>
    <mergeCell ref="G26:H26"/>
    <mergeCell ref="E27:F27"/>
    <mergeCell ref="G27:H27"/>
    <mergeCell ref="G25:H25"/>
    <mergeCell ref="H33:I33"/>
    <mergeCell ref="H34:I34"/>
    <mergeCell ref="A50:I50"/>
    <mergeCell ref="F33:G33"/>
    <mergeCell ref="F34:G34"/>
    <mergeCell ref="F35:G35"/>
    <mergeCell ref="D33:E33"/>
    <mergeCell ref="D34:E34"/>
    <mergeCell ref="D35:E35"/>
    <mergeCell ref="D39:E39"/>
    <mergeCell ref="H35:I35"/>
    <mergeCell ref="H36:I36"/>
    <mergeCell ref="F39:G39"/>
    <mergeCell ref="F40:G40"/>
    <mergeCell ref="D38:E38"/>
    <mergeCell ref="D36:E36"/>
    <mergeCell ref="H38:I38"/>
    <mergeCell ref="D40:E40"/>
    <mergeCell ref="H39:I39"/>
    <mergeCell ref="H40:I40"/>
    <mergeCell ref="A28:I28"/>
    <mergeCell ref="A57:A58"/>
    <mergeCell ref="B57:B58"/>
    <mergeCell ref="E57:H57"/>
    <mergeCell ref="I57:I58"/>
    <mergeCell ref="H37:I37"/>
    <mergeCell ref="A51:I51"/>
    <mergeCell ref="F36:G36"/>
    <mergeCell ref="F37:G37"/>
    <mergeCell ref="F38:G38"/>
    <mergeCell ref="G59:H59"/>
    <mergeCell ref="E60:F60"/>
    <mergeCell ref="G60:H60"/>
    <mergeCell ref="E53:F53"/>
    <mergeCell ref="G53:H53"/>
    <mergeCell ref="A55:I55"/>
    <mergeCell ref="D72:E72"/>
    <mergeCell ref="E61:F61"/>
    <mergeCell ref="D67:E67"/>
    <mergeCell ref="G61:H61"/>
    <mergeCell ref="C57:D57"/>
    <mergeCell ref="A63:I63"/>
    <mergeCell ref="D65:E65"/>
    <mergeCell ref="E58:F58"/>
    <mergeCell ref="G58:H58"/>
    <mergeCell ref="E59:F59"/>
    <mergeCell ref="A85:I85"/>
    <mergeCell ref="A86:I86"/>
    <mergeCell ref="E88:F88"/>
    <mergeCell ref="G88:H88"/>
    <mergeCell ref="D79:E79"/>
    <mergeCell ref="D80:E80"/>
    <mergeCell ref="D81:E81"/>
    <mergeCell ref="D82:E82"/>
    <mergeCell ref="D83:E83"/>
    <mergeCell ref="D84:E84"/>
    <mergeCell ref="C95:E95"/>
    <mergeCell ref="H95:I95"/>
    <mergeCell ref="A92:B92"/>
    <mergeCell ref="C92:E92"/>
    <mergeCell ref="H92:I92"/>
    <mergeCell ref="C93:E93"/>
    <mergeCell ref="H93:I93"/>
    <mergeCell ref="A94:B94"/>
    <mergeCell ref="C94:E94"/>
    <mergeCell ref="H94:I94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H48:I48"/>
    <mergeCell ref="D45:E45"/>
    <mergeCell ref="F45:G45"/>
    <mergeCell ref="H45:I45"/>
    <mergeCell ref="D46:E46"/>
    <mergeCell ref="F46:G46"/>
    <mergeCell ref="H46:I46"/>
    <mergeCell ref="F49:G49"/>
    <mergeCell ref="H49:I49"/>
    <mergeCell ref="E62:F62"/>
    <mergeCell ref="D77:E77"/>
    <mergeCell ref="D78:E78"/>
    <mergeCell ref="D47:E47"/>
    <mergeCell ref="F47:G47"/>
    <mergeCell ref="H47:I47"/>
    <mergeCell ref="D48:E48"/>
    <mergeCell ref="F48:G48"/>
    <mergeCell ref="D76:E76"/>
    <mergeCell ref="D49:E49"/>
    <mergeCell ref="D73:E73"/>
    <mergeCell ref="D74:E74"/>
    <mergeCell ref="D75:E75"/>
    <mergeCell ref="D66:E66"/>
    <mergeCell ref="D68:E68"/>
    <mergeCell ref="D69:E69"/>
    <mergeCell ref="D70:E70"/>
    <mergeCell ref="D71:E7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2" r:id="rId1"/>
  <rowBreaks count="5" manualBreakCount="5">
    <brk id="21" max="8" man="1"/>
    <brk id="27" max="8" man="1"/>
    <brk id="54" max="8" man="1"/>
    <brk id="62" max="8" man="1"/>
    <brk id="9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5"/>
  <sheetViews>
    <sheetView view="pageBreakPreview" zoomScaleSheetLayoutView="100" zoomScalePageLayoutView="0" workbookViewId="0" topLeftCell="A16">
      <selection activeCell="G15" sqref="G15:H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68" t="s">
        <v>0</v>
      </c>
      <c r="I1" s="68"/>
      <c r="J1" s="68"/>
    </row>
    <row r="2" spans="3:10" ht="15.75" customHeight="1">
      <c r="C2" s="6"/>
      <c r="D2" s="6"/>
      <c r="E2" s="6"/>
      <c r="F2" s="6"/>
      <c r="G2" s="6"/>
      <c r="H2" s="68" t="s">
        <v>1</v>
      </c>
      <c r="I2" s="68"/>
      <c r="J2" s="68"/>
    </row>
    <row r="3" spans="3:10" ht="15.75" customHeight="1">
      <c r="C3" s="6"/>
      <c r="D3" s="6"/>
      <c r="E3" s="6"/>
      <c r="F3" s="6"/>
      <c r="G3" s="6"/>
      <c r="H3" s="68" t="s">
        <v>2</v>
      </c>
      <c r="I3" s="68"/>
      <c r="J3" s="68"/>
    </row>
    <row r="4" spans="1:10" ht="15">
      <c r="A4" s="1"/>
      <c r="B4" s="1"/>
      <c r="C4" s="6"/>
      <c r="D4" s="6"/>
      <c r="E4" s="6"/>
      <c r="F4" s="6"/>
      <c r="G4" s="6"/>
      <c r="H4" s="68" t="s">
        <v>12</v>
      </c>
      <c r="I4" s="68"/>
      <c r="J4" s="68"/>
    </row>
    <row r="5" spans="1:10" ht="15">
      <c r="A5" s="6"/>
      <c r="B5" s="6"/>
      <c r="C5" s="6"/>
      <c r="D5" s="6"/>
      <c r="E5" s="6"/>
      <c r="F5" s="6"/>
      <c r="G5" s="6"/>
      <c r="H5" s="68" t="s">
        <v>15</v>
      </c>
      <c r="I5" s="68"/>
      <c r="J5" s="68"/>
    </row>
    <row r="6" spans="1:10" ht="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67" t="s">
        <v>103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7" customHeight="1">
      <c r="A10" s="78" t="s">
        <v>173</v>
      </c>
      <c r="B10" s="78"/>
      <c r="C10" s="78"/>
      <c r="D10" s="78"/>
      <c r="E10" s="78"/>
      <c r="F10" s="78"/>
      <c r="G10" s="75">
        <v>15</v>
      </c>
      <c r="H10" s="75"/>
      <c r="I10" s="85" t="s">
        <v>169</v>
      </c>
      <c r="J10" s="85"/>
    </row>
    <row r="11" spans="1:10" ht="34.5" customHeight="1">
      <c r="A11" s="82" t="s">
        <v>21</v>
      </c>
      <c r="B11" s="82"/>
      <c r="C11" s="82"/>
      <c r="D11" s="82"/>
      <c r="E11" s="82"/>
      <c r="F11" s="82"/>
      <c r="G11" s="71" t="s">
        <v>152</v>
      </c>
      <c r="H11" s="71"/>
      <c r="I11" s="71" t="s">
        <v>150</v>
      </c>
      <c r="J11" s="71"/>
    </row>
    <row r="12" spans="1:10" ht="18.75" customHeight="1">
      <c r="A12" s="10"/>
      <c r="B12" s="42"/>
      <c r="C12" s="10"/>
      <c r="D12" s="10"/>
      <c r="E12" s="10"/>
      <c r="F12" s="10"/>
      <c r="G12" s="46"/>
      <c r="H12" s="46"/>
      <c r="I12" s="46"/>
      <c r="J12" s="46"/>
    </row>
    <row r="13" spans="1:10" ht="33" customHeight="1">
      <c r="A13" s="78" t="s">
        <v>174</v>
      </c>
      <c r="B13" s="78"/>
      <c r="C13" s="78"/>
      <c r="D13" s="78"/>
      <c r="E13" s="78"/>
      <c r="F13" s="78"/>
      <c r="G13" s="75">
        <v>151</v>
      </c>
      <c r="H13" s="75"/>
      <c r="I13" s="85" t="s">
        <v>169</v>
      </c>
      <c r="J13" s="85"/>
    </row>
    <row r="14" spans="1:10" ht="66.75" customHeight="1">
      <c r="A14" s="82" t="s">
        <v>22</v>
      </c>
      <c r="B14" s="82"/>
      <c r="C14" s="82"/>
      <c r="D14" s="82"/>
      <c r="E14" s="82"/>
      <c r="F14" s="82"/>
      <c r="G14" s="71" t="s">
        <v>162</v>
      </c>
      <c r="H14" s="71"/>
      <c r="I14" s="71" t="s">
        <v>150</v>
      </c>
      <c r="J14" s="71"/>
    </row>
    <row r="15" spans="1:10" ht="51" customHeight="1">
      <c r="A15" s="80" t="s">
        <v>195</v>
      </c>
      <c r="B15" s="80"/>
      <c r="C15" s="75">
        <v>7370</v>
      </c>
      <c r="D15" s="75"/>
      <c r="E15" s="75">
        <v>490</v>
      </c>
      <c r="F15" s="75"/>
      <c r="G15" s="77" t="s">
        <v>196</v>
      </c>
      <c r="H15" s="77"/>
      <c r="I15" s="87">
        <v>22201100000</v>
      </c>
      <c r="J15" s="87"/>
    </row>
    <row r="16" spans="1:10" ht="66.75" customHeight="1">
      <c r="A16" s="76" t="s">
        <v>164</v>
      </c>
      <c r="B16" s="76"/>
      <c r="C16" s="76" t="s">
        <v>165</v>
      </c>
      <c r="D16" s="76"/>
      <c r="E16" s="76" t="s">
        <v>166</v>
      </c>
      <c r="F16" s="76"/>
      <c r="G16" s="71" t="s">
        <v>163</v>
      </c>
      <c r="H16" s="71"/>
      <c r="I16" s="71" t="s">
        <v>151</v>
      </c>
      <c r="J16" s="71"/>
    </row>
    <row r="17" spans="1:10" ht="21.75" customHeight="1">
      <c r="A17" s="10"/>
      <c r="B17" s="42"/>
      <c r="C17" s="10"/>
      <c r="D17" s="10"/>
      <c r="E17" s="10"/>
      <c r="F17" s="10"/>
      <c r="G17" s="15"/>
      <c r="H17" s="15"/>
      <c r="I17" s="15"/>
      <c r="J17" s="15"/>
    </row>
    <row r="18" spans="1:10" ht="15">
      <c r="A18" s="70" t="s">
        <v>104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70" t="s">
        <v>197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8.5" customHeight="1">
      <c r="A21" s="70" t="s">
        <v>90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21.75" customHeight="1">
      <c r="A22" s="70" t="s">
        <v>198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4" ht="93.75" customHeight="1">
      <c r="A23" s="86" t="s">
        <v>175</v>
      </c>
      <c r="B23" s="86"/>
      <c r="C23" s="86"/>
      <c r="D23" s="86"/>
      <c r="E23" s="86"/>
      <c r="F23" s="86"/>
      <c r="G23" s="86"/>
      <c r="H23" s="86"/>
      <c r="I23" s="86"/>
      <c r="J23" s="86"/>
      <c r="K23" s="57"/>
      <c r="L23" s="57"/>
      <c r="M23" s="57"/>
      <c r="N23" s="57"/>
    </row>
    <row r="25" spans="1:2" ht="15">
      <c r="A25" s="2"/>
      <c r="B25" s="2"/>
    </row>
  </sheetData>
  <sheetProtection/>
  <mergeCells count="33">
    <mergeCell ref="A16:B16"/>
    <mergeCell ref="C16:D16"/>
    <mergeCell ref="E16:F16"/>
    <mergeCell ref="A15:B15"/>
    <mergeCell ref="C15:D15"/>
    <mergeCell ref="E15:F15"/>
    <mergeCell ref="I13:J13"/>
    <mergeCell ref="G14:H14"/>
    <mergeCell ref="I14:J14"/>
    <mergeCell ref="G15:H15"/>
    <mergeCell ref="I15:J15"/>
    <mergeCell ref="G16:H16"/>
    <mergeCell ref="I16:J16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G13:H13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6">
      <selection activeCell="E22" sqref="E22:F2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0" t="s">
        <v>105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0.5" customHeight="1"/>
    <row r="3" spans="1:13" ht="15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ht="15">
      <c r="N4" s="50" t="s">
        <v>20</v>
      </c>
    </row>
    <row r="5" spans="1:14" ht="15.75" customHeight="1">
      <c r="A5" s="69" t="s">
        <v>23</v>
      </c>
      <c r="B5" s="69" t="s">
        <v>4</v>
      </c>
      <c r="C5" s="69" t="s">
        <v>99</v>
      </c>
      <c r="D5" s="69"/>
      <c r="E5" s="69"/>
      <c r="F5" s="69"/>
      <c r="G5" s="69" t="s">
        <v>100</v>
      </c>
      <c r="H5" s="69"/>
      <c r="I5" s="69"/>
      <c r="J5" s="69"/>
      <c r="K5" s="69" t="s">
        <v>101</v>
      </c>
      <c r="L5" s="69"/>
      <c r="M5" s="69"/>
      <c r="N5" s="69"/>
    </row>
    <row r="6" spans="1:14" ht="54.75" customHeight="1">
      <c r="A6" s="69"/>
      <c r="B6" s="69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46.5">
      <c r="A8" s="19"/>
      <c r="B8" s="20" t="s">
        <v>27</v>
      </c>
      <c r="C8" s="19"/>
      <c r="D8" s="19" t="s">
        <v>28</v>
      </c>
      <c r="E8" s="19" t="s">
        <v>28</v>
      </c>
      <c r="F8" s="19"/>
      <c r="G8" s="19"/>
      <c r="H8" s="19" t="s">
        <v>28</v>
      </c>
      <c r="I8" s="19" t="s">
        <v>28</v>
      </c>
      <c r="J8" s="19"/>
      <c r="K8" s="19"/>
      <c r="L8" s="19" t="s">
        <v>28</v>
      </c>
      <c r="M8" s="19" t="s">
        <v>28</v>
      </c>
      <c r="N8" s="19"/>
    </row>
    <row r="9" spans="1:14" ht="108.75">
      <c r="A9" s="19"/>
      <c r="B9" s="20" t="s">
        <v>30</v>
      </c>
      <c r="C9" s="19" t="s">
        <v>28</v>
      </c>
      <c r="D9" s="19"/>
      <c r="E9" s="19"/>
      <c r="F9" s="19"/>
      <c r="G9" s="19" t="s">
        <v>28</v>
      </c>
      <c r="H9" s="19"/>
      <c r="I9" s="19"/>
      <c r="J9" s="19"/>
      <c r="K9" s="19" t="s">
        <v>28</v>
      </c>
      <c r="L9" s="19"/>
      <c r="M9" s="19"/>
      <c r="N9" s="19"/>
    </row>
    <row r="10" spans="1:14" ht="78">
      <c r="A10" s="19"/>
      <c r="B10" s="20" t="s">
        <v>31</v>
      </c>
      <c r="C10" s="19" t="s">
        <v>28</v>
      </c>
      <c r="D10" s="19">
        <f>29763965+5000000+4041104</f>
        <v>38805069</v>
      </c>
      <c r="E10" s="19">
        <f>D10</f>
        <v>38805069</v>
      </c>
      <c r="F10" s="19">
        <f>E10</f>
        <v>38805069</v>
      </c>
      <c r="G10" s="19" t="s">
        <v>28</v>
      </c>
      <c r="H10" s="19">
        <f>17500000+9700000</f>
        <v>27200000</v>
      </c>
      <c r="I10" s="19">
        <f>H10</f>
        <v>27200000</v>
      </c>
      <c r="J10" s="19">
        <f>I10</f>
        <v>27200000</v>
      </c>
      <c r="K10" s="19" t="s">
        <v>28</v>
      </c>
      <c r="L10" s="19">
        <f>10000000+5000000</f>
        <v>15000000</v>
      </c>
      <c r="M10" s="19">
        <f>L10</f>
        <v>15000000</v>
      </c>
      <c r="N10" s="19">
        <f>L10</f>
        <v>15000000</v>
      </c>
    </row>
    <row r="11" spans="1:14" ht="46.5">
      <c r="A11" s="19"/>
      <c r="B11" s="20" t="s">
        <v>29</v>
      </c>
      <c r="C11" s="19" t="s">
        <v>28</v>
      </c>
      <c r="D11" s="19"/>
      <c r="E11" s="19"/>
      <c r="F11" s="19"/>
      <c r="G11" s="19" t="s">
        <v>28</v>
      </c>
      <c r="H11" s="19"/>
      <c r="I11" s="19"/>
      <c r="J11" s="19"/>
      <c r="K11" s="19" t="s">
        <v>28</v>
      </c>
      <c r="L11" s="19"/>
      <c r="M11" s="19"/>
      <c r="N11" s="19"/>
    </row>
    <row r="12" spans="1:14" ht="15">
      <c r="A12" s="19"/>
      <c r="B12" s="19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3" ht="15">
      <c r="A14" s="70" t="s">
        <v>107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ht="15">
      <c r="N15" s="50" t="s">
        <v>20</v>
      </c>
    </row>
    <row r="16" spans="1:14" ht="15" customHeight="1">
      <c r="A16" s="69" t="s">
        <v>23</v>
      </c>
      <c r="B16" s="69" t="s">
        <v>4</v>
      </c>
      <c r="C16" s="89" t="s">
        <v>18</v>
      </c>
      <c r="D16" s="89"/>
      <c r="E16" s="89"/>
      <c r="F16" s="89"/>
      <c r="G16" s="89"/>
      <c r="H16" s="89"/>
      <c r="I16" s="92" t="s">
        <v>102</v>
      </c>
      <c r="J16" s="93"/>
      <c r="K16" s="93"/>
      <c r="L16" s="93"/>
      <c r="M16" s="93"/>
      <c r="N16" s="94"/>
    </row>
    <row r="17" spans="1:14" ht="15" customHeight="1">
      <c r="A17" s="69"/>
      <c r="B17" s="69"/>
      <c r="C17" s="88" t="s">
        <v>24</v>
      </c>
      <c r="D17" s="88"/>
      <c r="E17" s="88" t="s">
        <v>25</v>
      </c>
      <c r="F17" s="88"/>
      <c r="G17" s="88" t="s">
        <v>26</v>
      </c>
      <c r="H17" s="88" t="s">
        <v>33</v>
      </c>
      <c r="I17" s="88" t="s">
        <v>24</v>
      </c>
      <c r="J17" s="88"/>
      <c r="K17" s="88" t="s">
        <v>25</v>
      </c>
      <c r="L17" s="88"/>
      <c r="M17" s="88" t="s">
        <v>26</v>
      </c>
      <c r="N17" s="88" t="s">
        <v>34</v>
      </c>
    </row>
    <row r="18" spans="1:14" ht="31.5" customHeight="1">
      <c r="A18" s="69"/>
      <c r="B18" s="6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>
      <c r="A19" s="19">
        <v>1</v>
      </c>
      <c r="B19" s="19">
        <v>2</v>
      </c>
      <c r="C19" s="89">
        <v>3</v>
      </c>
      <c r="D19" s="89"/>
      <c r="E19" s="89">
        <v>4</v>
      </c>
      <c r="F19" s="89"/>
      <c r="G19" s="24">
        <v>5</v>
      </c>
      <c r="H19" s="24">
        <v>6</v>
      </c>
      <c r="I19" s="89">
        <v>7</v>
      </c>
      <c r="J19" s="89"/>
      <c r="K19" s="89">
        <v>8</v>
      </c>
      <c r="L19" s="89"/>
      <c r="M19" s="24">
        <v>9</v>
      </c>
      <c r="N19" s="24">
        <v>10</v>
      </c>
    </row>
    <row r="20" spans="1:14" ht="46.5">
      <c r="A20" s="19"/>
      <c r="B20" s="20" t="s">
        <v>27</v>
      </c>
      <c r="C20" s="81"/>
      <c r="D20" s="81"/>
      <c r="E20" s="81" t="s">
        <v>28</v>
      </c>
      <c r="F20" s="81"/>
      <c r="G20" s="25" t="s">
        <v>28</v>
      </c>
      <c r="H20" s="25"/>
      <c r="I20" s="81"/>
      <c r="J20" s="81"/>
      <c r="K20" s="81" t="s">
        <v>28</v>
      </c>
      <c r="L20" s="81"/>
      <c r="M20" s="25" t="s">
        <v>28</v>
      </c>
      <c r="N20" s="25"/>
    </row>
    <row r="21" spans="1:14" ht="108.75">
      <c r="A21" s="19"/>
      <c r="B21" s="20" t="s">
        <v>30</v>
      </c>
      <c r="C21" s="81" t="s">
        <v>28</v>
      </c>
      <c r="D21" s="81"/>
      <c r="E21" s="81"/>
      <c r="F21" s="81"/>
      <c r="G21" s="25"/>
      <c r="H21" s="25"/>
      <c r="I21" s="81" t="s">
        <v>28</v>
      </c>
      <c r="J21" s="81"/>
      <c r="K21" s="81"/>
      <c r="L21" s="81"/>
      <c r="M21" s="25"/>
      <c r="N21" s="25"/>
    </row>
    <row r="22" spans="1:14" ht="78">
      <c r="A22" s="19"/>
      <c r="B22" s="20" t="s">
        <v>31</v>
      </c>
      <c r="C22" s="81" t="s">
        <v>28</v>
      </c>
      <c r="D22" s="81"/>
      <c r="E22" s="81">
        <f>10000000+10951562</f>
        <v>20951562</v>
      </c>
      <c r="F22" s="81"/>
      <c r="G22" s="25">
        <f>E22</f>
        <v>20951562</v>
      </c>
      <c r="H22" s="25">
        <f>E22</f>
        <v>20951562</v>
      </c>
      <c r="I22" s="81" t="s">
        <v>28</v>
      </c>
      <c r="J22" s="81"/>
      <c r="K22" s="81">
        <f>13000000</f>
        <v>13000000</v>
      </c>
      <c r="L22" s="81"/>
      <c r="M22" s="25">
        <f>K22</f>
        <v>13000000</v>
      </c>
      <c r="N22" s="25">
        <f>K22</f>
        <v>13000000</v>
      </c>
    </row>
    <row r="23" spans="1:14" ht="46.5">
      <c r="A23" s="19"/>
      <c r="B23" s="20" t="s">
        <v>29</v>
      </c>
      <c r="C23" s="81" t="s">
        <v>28</v>
      </c>
      <c r="D23" s="81"/>
      <c r="E23" s="81"/>
      <c r="F23" s="81"/>
      <c r="G23" s="25"/>
      <c r="H23" s="25"/>
      <c r="I23" s="81" t="s">
        <v>28</v>
      </c>
      <c r="J23" s="81"/>
      <c r="K23" s="81"/>
      <c r="L23" s="81"/>
      <c r="M23" s="25"/>
      <c r="N23" s="25"/>
    </row>
    <row r="24" spans="1:14" ht="15">
      <c r="A24" s="19"/>
      <c r="B24" s="19" t="s">
        <v>17</v>
      </c>
      <c r="C24" s="91"/>
      <c r="D24" s="91"/>
      <c r="E24" s="90"/>
      <c r="F24" s="90"/>
      <c r="G24" s="39"/>
      <c r="H24" s="39"/>
      <c r="I24" s="91"/>
      <c r="J24" s="91"/>
      <c r="K24" s="91"/>
      <c r="L24" s="91"/>
      <c r="M24" s="22"/>
      <c r="N24" s="22"/>
    </row>
  </sheetData>
  <sheetProtection/>
  <mergeCells count="45"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19:J19"/>
    <mergeCell ref="K19:L19"/>
    <mergeCell ref="H17:H18"/>
    <mergeCell ref="G17:G18"/>
    <mergeCell ref="E17:F18"/>
    <mergeCell ref="E21:F21"/>
    <mergeCell ref="A14:M14"/>
    <mergeCell ref="M17:M18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7"/>
  <sheetViews>
    <sheetView view="pageBreakPreview" zoomScaleSheetLayoutView="100" zoomScalePageLayoutView="0" workbookViewId="0" topLeftCell="A1">
      <selection activeCell="K32" sqref="K32:L32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0.5" customHeight="1"/>
    <row r="3" spans="1:13" ht="1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ht="15">
      <c r="N4" s="50" t="s">
        <v>20</v>
      </c>
    </row>
    <row r="5" spans="1:14" ht="15.75" customHeight="1">
      <c r="A5" s="69" t="s">
        <v>37</v>
      </c>
      <c r="B5" s="69" t="s">
        <v>4</v>
      </c>
      <c r="C5" s="69" t="s">
        <v>99</v>
      </c>
      <c r="D5" s="69"/>
      <c r="E5" s="69"/>
      <c r="F5" s="69"/>
      <c r="G5" s="69" t="s">
        <v>100</v>
      </c>
      <c r="H5" s="69"/>
      <c r="I5" s="69"/>
      <c r="J5" s="69"/>
      <c r="K5" s="69" t="s">
        <v>101</v>
      </c>
      <c r="L5" s="69"/>
      <c r="M5" s="69"/>
      <c r="N5" s="69"/>
    </row>
    <row r="6" spans="1:14" ht="69.75" customHeight="1">
      <c r="A6" s="69"/>
      <c r="B6" s="69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2.25">
      <c r="A8" s="19">
        <v>3122</v>
      </c>
      <c r="B8" s="20" t="s">
        <v>176</v>
      </c>
      <c r="C8" s="19"/>
      <c r="D8" s="53">
        <v>55829000</v>
      </c>
      <c r="E8" s="19">
        <f>D8</f>
        <v>55829000</v>
      </c>
      <c r="F8" s="19">
        <f>C8+D8</f>
        <v>55829000</v>
      </c>
      <c r="G8" s="19"/>
      <c r="H8" s="53">
        <v>42787000</v>
      </c>
      <c r="I8" s="19">
        <f>H8</f>
        <v>42787000</v>
      </c>
      <c r="J8" s="19">
        <f>G8+H8</f>
        <v>42787000</v>
      </c>
      <c r="K8" s="19"/>
      <c r="L8" s="19">
        <v>15000000</v>
      </c>
      <c r="M8" s="19">
        <f>L8</f>
        <v>15000000</v>
      </c>
      <c r="N8" s="19">
        <f>K8+L8</f>
        <v>15000000</v>
      </c>
    </row>
    <row r="9" spans="1:14" ht="1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5">
      <c r="A12" s="19"/>
      <c r="B12" s="19" t="s">
        <v>17</v>
      </c>
      <c r="C12" s="19"/>
      <c r="D12" s="19">
        <f>SUM(D8:D11)</f>
        <v>55829000</v>
      </c>
      <c r="E12" s="53">
        <f aca="true" t="shared" si="0" ref="E12:N12">SUM(E8:E11)</f>
        <v>55829000</v>
      </c>
      <c r="F12" s="53">
        <f t="shared" si="0"/>
        <v>55829000</v>
      </c>
      <c r="G12" s="53">
        <f t="shared" si="0"/>
        <v>0</v>
      </c>
      <c r="H12" s="53">
        <f t="shared" si="0"/>
        <v>42787000</v>
      </c>
      <c r="I12" s="53">
        <f t="shared" si="0"/>
        <v>42787000</v>
      </c>
      <c r="J12" s="53">
        <f t="shared" si="0"/>
        <v>42787000</v>
      </c>
      <c r="K12" s="53">
        <f t="shared" si="0"/>
        <v>0</v>
      </c>
      <c r="L12" s="53">
        <f t="shared" si="0"/>
        <v>15000000</v>
      </c>
      <c r="M12" s="53">
        <f t="shared" si="0"/>
        <v>15000000</v>
      </c>
      <c r="N12" s="53">
        <f t="shared" si="0"/>
        <v>15000000</v>
      </c>
    </row>
    <row r="14" spans="1:13" ht="15">
      <c r="A14" s="70" t="s">
        <v>109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4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0" t="s">
        <v>20</v>
      </c>
    </row>
    <row r="16" spans="1:14" ht="15">
      <c r="A16" s="69" t="s">
        <v>38</v>
      </c>
      <c r="B16" s="69" t="s">
        <v>4</v>
      </c>
      <c r="C16" s="69" t="s">
        <v>99</v>
      </c>
      <c r="D16" s="69"/>
      <c r="E16" s="69"/>
      <c r="F16" s="69"/>
      <c r="G16" s="69" t="s">
        <v>100</v>
      </c>
      <c r="H16" s="69"/>
      <c r="I16" s="69"/>
      <c r="J16" s="69"/>
      <c r="K16" s="69" t="s">
        <v>101</v>
      </c>
      <c r="L16" s="69"/>
      <c r="M16" s="69"/>
      <c r="N16" s="69"/>
    </row>
    <row r="17" spans="1:14" ht="69.75" customHeight="1">
      <c r="A17" s="69"/>
      <c r="B17" s="69"/>
      <c r="C17" s="19" t="s">
        <v>24</v>
      </c>
      <c r="D17" s="19" t="s">
        <v>25</v>
      </c>
      <c r="E17" s="19" t="s">
        <v>26</v>
      </c>
      <c r="F17" s="21" t="s">
        <v>33</v>
      </c>
      <c r="G17" s="19" t="s">
        <v>24</v>
      </c>
      <c r="H17" s="19" t="s">
        <v>25</v>
      </c>
      <c r="I17" s="19" t="s">
        <v>26</v>
      </c>
      <c r="J17" s="19" t="s">
        <v>32</v>
      </c>
      <c r="K17" s="19" t="s">
        <v>24</v>
      </c>
      <c r="L17" s="19" t="s">
        <v>25</v>
      </c>
      <c r="M17" s="19" t="s">
        <v>26</v>
      </c>
      <c r="N17" s="19" t="s">
        <v>35</v>
      </c>
    </row>
    <row r="18" spans="1:14" ht="15" customHeight="1">
      <c r="A18" s="19">
        <v>1</v>
      </c>
      <c r="B18" s="19">
        <v>2</v>
      </c>
      <c r="C18" s="19">
        <v>3</v>
      </c>
      <c r="D18" s="19">
        <v>4</v>
      </c>
      <c r="E18" s="19">
        <v>5</v>
      </c>
      <c r="F18" s="19">
        <v>6</v>
      </c>
      <c r="G18" s="19">
        <v>7</v>
      </c>
      <c r="H18" s="19">
        <v>8</v>
      </c>
      <c r="I18" s="19">
        <v>9</v>
      </c>
      <c r="J18" s="19">
        <v>10</v>
      </c>
      <c r="K18" s="19">
        <v>11</v>
      </c>
      <c r="L18" s="19">
        <v>12</v>
      </c>
      <c r="M18" s="19">
        <v>13</v>
      </c>
      <c r="N18" s="19">
        <v>14</v>
      </c>
    </row>
    <row r="19" spans="1:14" ht="1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">
      <c r="A23" s="19"/>
      <c r="B23" s="19" t="s">
        <v>17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70" t="s">
        <v>110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11"/>
    </row>
    <row r="26" ht="15">
      <c r="N26" s="50" t="s">
        <v>20</v>
      </c>
    </row>
    <row r="27" spans="1:14" ht="15">
      <c r="A27" s="69" t="s">
        <v>37</v>
      </c>
      <c r="B27" s="69" t="s">
        <v>4</v>
      </c>
      <c r="C27" s="89" t="s">
        <v>18</v>
      </c>
      <c r="D27" s="89"/>
      <c r="E27" s="89"/>
      <c r="F27" s="89"/>
      <c r="G27" s="89"/>
      <c r="H27" s="89"/>
      <c r="I27" s="92" t="s">
        <v>102</v>
      </c>
      <c r="J27" s="93"/>
      <c r="K27" s="93"/>
      <c r="L27" s="93"/>
      <c r="M27" s="93"/>
      <c r="N27" s="94"/>
    </row>
    <row r="28" spans="1:14" ht="14.25">
      <c r="A28" s="69"/>
      <c r="B28" s="69"/>
      <c r="C28" s="88" t="s">
        <v>24</v>
      </c>
      <c r="D28" s="88"/>
      <c r="E28" s="88" t="s">
        <v>25</v>
      </c>
      <c r="F28" s="88"/>
      <c r="G28" s="88" t="s">
        <v>26</v>
      </c>
      <c r="H28" s="88" t="s">
        <v>33</v>
      </c>
      <c r="I28" s="88" t="s">
        <v>24</v>
      </c>
      <c r="J28" s="88"/>
      <c r="K28" s="88" t="s">
        <v>25</v>
      </c>
      <c r="L28" s="88"/>
      <c r="M28" s="88" t="s">
        <v>26</v>
      </c>
      <c r="N28" s="88" t="s">
        <v>34</v>
      </c>
    </row>
    <row r="29" spans="1:14" ht="55.5" customHeight="1">
      <c r="A29" s="69"/>
      <c r="B29" s="69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15">
      <c r="A30" s="19">
        <v>1</v>
      </c>
      <c r="B30" s="19">
        <v>2</v>
      </c>
      <c r="C30" s="89">
        <v>3</v>
      </c>
      <c r="D30" s="89"/>
      <c r="E30" s="89">
        <v>4</v>
      </c>
      <c r="F30" s="89"/>
      <c r="G30" s="24">
        <v>5</v>
      </c>
      <c r="H30" s="24">
        <v>6</v>
      </c>
      <c r="I30" s="89">
        <v>7</v>
      </c>
      <c r="J30" s="89"/>
      <c r="K30" s="89">
        <v>8</v>
      </c>
      <c r="L30" s="89"/>
      <c r="M30" s="24">
        <v>9</v>
      </c>
      <c r="N30" s="24">
        <v>10</v>
      </c>
    </row>
    <row r="31" spans="1:14" ht="62.25">
      <c r="A31" s="19">
        <v>3122</v>
      </c>
      <c r="B31" s="20" t="s">
        <v>176</v>
      </c>
      <c r="C31" s="81"/>
      <c r="D31" s="81"/>
      <c r="E31" s="81">
        <v>20951562</v>
      </c>
      <c r="F31" s="81"/>
      <c r="G31" s="25">
        <f>E31</f>
        <v>20951562</v>
      </c>
      <c r="H31" s="25">
        <f>C31+E31</f>
        <v>20951562</v>
      </c>
      <c r="I31" s="81"/>
      <c r="J31" s="81"/>
      <c r="K31" s="81">
        <v>13000000</v>
      </c>
      <c r="L31" s="81"/>
      <c r="M31" s="25">
        <f>K31</f>
        <v>13000000</v>
      </c>
      <c r="N31" s="25">
        <f>I31+K31</f>
        <v>13000000</v>
      </c>
    </row>
    <row r="32" spans="1:14" ht="15">
      <c r="A32" s="19"/>
      <c r="B32" s="20"/>
      <c r="C32" s="81"/>
      <c r="D32" s="81"/>
      <c r="E32" s="81"/>
      <c r="F32" s="81"/>
      <c r="G32" s="25"/>
      <c r="H32" s="25"/>
      <c r="I32" s="81"/>
      <c r="J32" s="81"/>
      <c r="K32" s="81"/>
      <c r="L32" s="81"/>
      <c r="M32" s="25"/>
      <c r="N32" s="25"/>
    </row>
    <row r="33" spans="1:14" ht="15">
      <c r="A33" s="19"/>
      <c r="B33" s="20"/>
      <c r="C33" s="81"/>
      <c r="D33" s="81"/>
      <c r="E33" s="81"/>
      <c r="F33" s="81"/>
      <c r="G33" s="25"/>
      <c r="H33" s="25"/>
      <c r="I33" s="81"/>
      <c r="J33" s="81"/>
      <c r="K33" s="81"/>
      <c r="L33" s="81"/>
      <c r="M33" s="25"/>
      <c r="N33" s="25"/>
    </row>
    <row r="34" spans="1:14" ht="15">
      <c r="A34" s="19"/>
      <c r="B34" s="20"/>
      <c r="C34" s="81"/>
      <c r="D34" s="81"/>
      <c r="E34" s="81"/>
      <c r="F34" s="81"/>
      <c r="G34" s="25"/>
      <c r="H34" s="25"/>
      <c r="I34" s="81"/>
      <c r="J34" s="81"/>
      <c r="K34" s="81"/>
      <c r="L34" s="81"/>
      <c r="M34" s="25"/>
      <c r="N34" s="25"/>
    </row>
    <row r="35" spans="1:14" ht="15">
      <c r="A35" s="19"/>
      <c r="B35" s="19" t="s">
        <v>17</v>
      </c>
      <c r="C35" s="91"/>
      <c r="D35" s="91"/>
      <c r="E35" s="91"/>
      <c r="F35" s="91"/>
      <c r="G35" s="22"/>
      <c r="H35" s="22"/>
      <c r="I35" s="91"/>
      <c r="J35" s="91"/>
      <c r="K35" s="91"/>
      <c r="L35" s="91"/>
      <c r="M35" s="22"/>
      <c r="N35" s="22"/>
    </row>
    <row r="37" spans="1:14" ht="15.75" customHeight="1">
      <c r="A37" s="70" t="s">
        <v>111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11"/>
    </row>
    <row r="38" ht="15">
      <c r="N38" s="50" t="s">
        <v>20</v>
      </c>
    </row>
    <row r="39" spans="1:14" ht="15">
      <c r="A39" s="69" t="s">
        <v>38</v>
      </c>
      <c r="B39" s="69" t="s">
        <v>4</v>
      </c>
      <c r="C39" s="89" t="s">
        <v>18</v>
      </c>
      <c r="D39" s="89"/>
      <c r="E39" s="89"/>
      <c r="F39" s="89"/>
      <c r="G39" s="89"/>
      <c r="H39" s="89"/>
      <c r="I39" s="92" t="s">
        <v>102</v>
      </c>
      <c r="J39" s="93"/>
      <c r="K39" s="93"/>
      <c r="L39" s="93"/>
      <c r="M39" s="93"/>
      <c r="N39" s="94"/>
    </row>
    <row r="40" spans="1:14" ht="14.25">
      <c r="A40" s="69"/>
      <c r="B40" s="69"/>
      <c r="C40" s="88" t="s">
        <v>24</v>
      </c>
      <c r="D40" s="88"/>
      <c r="E40" s="88" t="s">
        <v>25</v>
      </c>
      <c r="F40" s="88"/>
      <c r="G40" s="88" t="s">
        <v>26</v>
      </c>
      <c r="H40" s="88" t="s">
        <v>33</v>
      </c>
      <c r="I40" s="88" t="s">
        <v>24</v>
      </c>
      <c r="J40" s="88"/>
      <c r="K40" s="88" t="s">
        <v>25</v>
      </c>
      <c r="L40" s="88"/>
      <c r="M40" s="88" t="s">
        <v>26</v>
      </c>
      <c r="N40" s="88" t="s">
        <v>34</v>
      </c>
    </row>
    <row r="41" spans="1:14" ht="55.5" customHeight="1">
      <c r="A41" s="69"/>
      <c r="B41" s="69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1:14" ht="15">
      <c r="A42" s="19">
        <v>1</v>
      </c>
      <c r="B42" s="19">
        <v>2</v>
      </c>
      <c r="C42" s="89">
        <v>3</v>
      </c>
      <c r="D42" s="89"/>
      <c r="E42" s="89">
        <v>4</v>
      </c>
      <c r="F42" s="89"/>
      <c r="G42" s="24">
        <v>5</v>
      </c>
      <c r="H42" s="24">
        <v>6</v>
      </c>
      <c r="I42" s="89">
        <v>7</v>
      </c>
      <c r="J42" s="89"/>
      <c r="K42" s="89">
        <v>8</v>
      </c>
      <c r="L42" s="89"/>
      <c r="M42" s="24">
        <v>9</v>
      </c>
      <c r="N42" s="24">
        <v>10</v>
      </c>
    </row>
    <row r="43" spans="1:14" ht="15">
      <c r="A43" s="19"/>
      <c r="B43" s="20"/>
      <c r="C43" s="81"/>
      <c r="D43" s="81"/>
      <c r="E43" s="81"/>
      <c r="F43" s="81"/>
      <c r="G43" s="25"/>
      <c r="H43" s="25"/>
      <c r="I43" s="81"/>
      <c r="J43" s="81"/>
      <c r="K43" s="81"/>
      <c r="L43" s="81"/>
      <c r="M43" s="25"/>
      <c r="N43" s="25"/>
    </row>
    <row r="44" spans="1:14" ht="15">
      <c r="A44" s="19"/>
      <c r="B44" s="20"/>
      <c r="C44" s="81"/>
      <c r="D44" s="81"/>
      <c r="E44" s="81"/>
      <c r="F44" s="81"/>
      <c r="G44" s="25"/>
      <c r="H44" s="25"/>
      <c r="I44" s="81"/>
      <c r="J44" s="81"/>
      <c r="K44" s="81"/>
      <c r="L44" s="81"/>
      <c r="M44" s="25"/>
      <c r="N44" s="25"/>
    </row>
    <row r="45" spans="1:14" ht="15">
      <c r="A45" s="19"/>
      <c r="B45" s="20"/>
      <c r="C45" s="81"/>
      <c r="D45" s="81"/>
      <c r="E45" s="81"/>
      <c r="F45" s="81"/>
      <c r="G45" s="25"/>
      <c r="H45" s="25"/>
      <c r="I45" s="81"/>
      <c r="J45" s="81"/>
      <c r="K45" s="81"/>
      <c r="L45" s="81"/>
      <c r="M45" s="25"/>
      <c r="N45" s="25"/>
    </row>
    <row r="46" spans="1:14" ht="15">
      <c r="A46" s="19"/>
      <c r="B46" s="20"/>
      <c r="C46" s="81"/>
      <c r="D46" s="81"/>
      <c r="E46" s="81"/>
      <c r="F46" s="81"/>
      <c r="G46" s="25"/>
      <c r="H46" s="25"/>
      <c r="I46" s="81"/>
      <c r="J46" s="81"/>
      <c r="K46" s="81"/>
      <c r="L46" s="81"/>
      <c r="M46" s="25"/>
      <c r="N46" s="25"/>
    </row>
    <row r="47" spans="1:14" ht="15">
      <c r="A47" s="19"/>
      <c r="B47" s="19" t="s">
        <v>17</v>
      </c>
      <c r="C47" s="91"/>
      <c r="D47" s="91"/>
      <c r="E47" s="91"/>
      <c r="F47" s="91"/>
      <c r="G47" s="22"/>
      <c r="H47" s="22"/>
      <c r="I47" s="91"/>
      <c r="J47" s="91"/>
      <c r="K47" s="91"/>
      <c r="L47" s="91"/>
      <c r="M47" s="22"/>
      <c r="N47" s="22"/>
    </row>
  </sheetData>
  <sheetProtection/>
  <mergeCells count="88">
    <mergeCell ref="C47:D47"/>
    <mergeCell ref="E47:F47"/>
    <mergeCell ref="I47:J47"/>
    <mergeCell ref="K47:L47"/>
    <mergeCell ref="C45:D45"/>
    <mergeCell ref="E45:F45"/>
    <mergeCell ref="I45:J45"/>
    <mergeCell ref="K45:L45"/>
    <mergeCell ref="C46:D46"/>
    <mergeCell ref="E46:F46"/>
    <mergeCell ref="I46:J46"/>
    <mergeCell ref="K46:L46"/>
    <mergeCell ref="C43:D43"/>
    <mergeCell ref="E43:F43"/>
    <mergeCell ref="I43:J43"/>
    <mergeCell ref="K43:L43"/>
    <mergeCell ref="C44:D44"/>
    <mergeCell ref="E44:F44"/>
    <mergeCell ref="I44:J44"/>
    <mergeCell ref="K44:L44"/>
    <mergeCell ref="C35:D35"/>
    <mergeCell ref="C42:D42"/>
    <mergeCell ref="E42:F42"/>
    <mergeCell ref="I42:J42"/>
    <mergeCell ref="K42:L42"/>
    <mergeCell ref="A37:M37"/>
    <mergeCell ref="A39:A41"/>
    <mergeCell ref="B39:B41"/>
    <mergeCell ref="C39:H39"/>
    <mergeCell ref="I39:N39"/>
    <mergeCell ref="C40:D41"/>
    <mergeCell ref="E40:F41"/>
    <mergeCell ref="G40:G41"/>
    <mergeCell ref="H40:H41"/>
    <mergeCell ref="I40:J41"/>
    <mergeCell ref="K40:L41"/>
    <mergeCell ref="M40:M41"/>
    <mergeCell ref="N40:N41"/>
    <mergeCell ref="C33:D33"/>
    <mergeCell ref="E33:F33"/>
    <mergeCell ref="I33:J33"/>
    <mergeCell ref="K33:L33"/>
    <mergeCell ref="C34:D34"/>
    <mergeCell ref="E34:F34"/>
    <mergeCell ref="I34:J34"/>
    <mergeCell ref="K34:L34"/>
    <mergeCell ref="I30:J30"/>
    <mergeCell ref="K30:L30"/>
    <mergeCell ref="K31:L31"/>
    <mergeCell ref="E35:F35"/>
    <mergeCell ref="I35:J35"/>
    <mergeCell ref="K35:L35"/>
    <mergeCell ref="C32:D32"/>
    <mergeCell ref="E32:F32"/>
    <mergeCell ref="I32:J32"/>
    <mergeCell ref="K32:L32"/>
    <mergeCell ref="A25:M25"/>
    <mergeCell ref="C31:D31"/>
    <mergeCell ref="E31:F31"/>
    <mergeCell ref="I31:J31"/>
    <mergeCell ref="C30:D30"/>
    <mergeCell ref="E30:F30"/>
    <mergeCell ref="K28:L29"/>
    <mergeCell ref="M28:M29"/>
    <mergeCell ref="N28:N29"/>
    <mergeCell ref="A16:A17"/>
    <mergeCell ref="B16:B17"/>
    <mergeCell ref="C16:F16"/>
    <mergeCell ref="G16:J16"/>
    <mergeCell ref="K16:N16"/>
    <mergeCell ref="A14:M14"/>
    <mergeCell ref="A27:A29"/>
    <mergeCell ref="B27:B29"/>
    <mergeCell ref="C27:H27"/>
    <mergeCell ref="I27:N27"/>
    <mergeCell ref="C28:D29"/>
    <mergeCell ref="E28:F29"/>
    <mergeCell ref="G28:G29"/>
    <mergeCell ref="H28:H29"/>
    <mergeCell ref="I28:J29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A20" sqref="A20:B21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ht="10.5" customHeight="1"/>
    <row r="3" spans="1:13" ht="15">
      <c r="A3" s="70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ht="15">
      <c r="N4" s="50" t="s">
        <v>20</v>
      </c>
    </row>
    <row r="5" spans="1:14" ht="15.75" customHeight="1">
      <c r="A5" s="69" t="s">
        <v>40</v>
      </c>
      <c r="B5" s="69" t="s">
        <v>91</v>
      </c>
      <c r="C5" s="69" t="s">
        <v>99</v>
      </c>
      <c r="D5" s="69"/>
      <c r="E5" s="69"/>
      <c r="F5" s="69"/>
      <c r="G5" s="69" t="s">
        <v>100</v>
      </c>
      <c r="H5" s="69"/>
      <c r="I5" s="69"/>
      <c r="J5" s="69"/>
      <c r="K5" s="69" t="s">
        <v>101</v>
      </c>
      <c r="L5" s="69"/>
      <c r="M5" s="69"/>
      <c r="N5" s="69"/>
    </row>
    <row r="6" spans="1:14" ht="69.75" customHeight="1">
      <c r="A6" s="69"/>
      <c r="B6" s="69"/>
      <c r="C6" s="19" t="s">
        <v>24</v>
      </c>
      <c r="D6" s="19" t="s">
        <v>25</v>
      </c>
      <c r="E6" s="19" t="s">
        <v>26</v>
      </c>
      <c r="F6" s="21" t="s">
        <v>33</v>
      </c>
      <c r="G6" s="19" t="s">
        <v>24</v>
      </c>
      <c r="H6" s="19" t="s">
        <v>25</v>
      </c>
      <c r="I6" s="19" t="s">
        <v>26</v>
      </c>
      <c r="J6" s="19" t="s">
        <v>32</v>
      </c>
      <c r="K6" s="19" t="s">
        <v>24</v>
      </c>
      <c r="L6" s="19" t="s">
        <v>25</v>
      </c>
      <c r="M6" s="19" t="s">
        <v>26</v>
      </c>
      <c r="N6" s="19" t="s">
        <v>35</v>
      </c>
    </row>
    <row r="7" spans="1:14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ht="69">
      <c r="A8" s="19">
        <v>1</v>
      </c>
      <c r="B8" s="60" t="s">
        <v>199</v>
      </c>
      <c r="C8" s="53"/>
      <c r="D8" s="53">
        <f>29763965+5000000</f>
        <v>34763965</v>
      </c>
      <c r="E8" s="53">
        <f>D8</f>
        <v>34763965</v>
      </c>
      <c r="F8" s="53">
        <f>C8+D8</f>
        <v>34763965</v>
      </c>
      <c r="G8" s="53"/>
      <c r="H8" s="53">
        <v>17500000</v>
      </c>
      <c r="I8" s="53">
        <f>H8</f>
        <v>17500000</v>
      </c>
      <c r="J8" s="53">
        <f>G8+H8</f>
        <v>17500000</v>
      </c>
      <c r="K8" s="53"/>
      <c r="L8" s="53">
        <v>10000000</v>
      </c>
      <c r="M8" s="53">
        <f>L8</f>
        <v>10000000</v>
      </c>
      <c r="N8" s="53">
        <f>K8+L8</f>
        <v>10000000</v>
      </c>
    </row>
    <row r="9" spans="1:14" ht="82.5">
      <c r="A9" s="19">
        <v>2</v>
      </c>
      <c r="B9" s="61" t="s">
        <v>200</v>
      </c>
      <c r="C9" s="19"/>
      <c r="D9" s="19">
        <v>4041104</v>
      </c>
      <c r="E9" s="58">
        <f>D9</f>
        <v>4041104</v>
      </c>
      <c r="F9" s="58">
        <f>C9+D9</f>
        <v>4041104</v>
      </c>
      <c r="G9" s="19"/>
      <c r="H9" s="19">
        <v>9700000</v>
      </c>
      <c r="I9" s="58">
        <f>H9</f>
        <v>9700000</v>
      </c>
      <c r="J9" s="58">
        <f>G9+H9</f>
        <v>9700000</v>
      </c>
      <c r="K9" s="19"/>
      <c r="L9" s="19">
        <v>5000000</v>
      </c>
      <c r="M9" s="58">
        <f>L9</f>
        <v>5000000</v>
      </c>
      <c r="N9" s="58">
        <f>K9+L9</f>
        <v>5000000</v>
      </c>
    </row>
    <row r="10" spans="1:14" ht="1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5">
      <c r="A11" s="19"/>
      <c r="B11" s="19" t="s">
        <v>17</v>
      </c>
      <c r="C11" s="19"/>
      <c r="D11" s="19">
        <f>SUM(D8:D10)</f>
        <v>38805069</v>
      </c>
      <c r="E11" s="58">
        <f aca="true" t="shared" si="0" ref="E11:N11">SUM(E8:E10)</f>
        <v>38805069</v>
      </c>
      <c r="F11" s="58">
        <f t="shared" si="0"/>
        <v>38805069</v>
      </c>
      <c r="G11" s="58">
        <f t="shared" si="0"/>
        <v>0</v>
      </c>
      <c r="H11" s="58">
        <f t="shared" si="0"/>
        <v>27200000</v>
      </c>
      <c r="I11" s="58">
        <f t="shared" si="0"/>
        <v>27200000</v>
      </c>
      <c r="J11" s="58">
        <f t="shared" si="0"/>
        <v>27200000</v>
      </c>
      <c r="K11" s="58">
        <f t="shared" si="0"/>
        <v>0</v>
      </c>
      <c r="L11" s="58">
        <f t="shared" si="0"/>
        <v>15000000</v>
      </c>
      <c r="M11" s="58">
        <f t="shared" si="0"/>
        <v>15000000</v>
      </c>
      <c r="N11" s="58">
        <f t="shared" si="0"/>
        <v>15000000</v>
      </c>
    </row>
    <row r="13" spans="1:14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70" t="s">
        <v>113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11"/>
    </row>
    <row r="15" ht="15">
      <c r="N15" s="50" t="s">
        <v>20</v>
      </c>
    </row>
    <row r="16" spans="1:14" ht="15">
      <c r="A16" s="69" t="s">
        <v>40</v>
      </c>
      <c r="B16" s="69" t="s">
        <v>91</v>
      </c>
      <c r="C16" s="89" t="s">
        <v>18</v>
      </c>
      <c r="D16" s="89"/>
      <c r="E16" s="89"/>
      <c r="F16" s="89"/>
      <c r="G16" s="89"/>
      <c r="H16" s="89"/>
      <c r="I16" s="92" t="s">
        <v>102</v>
      </c>
      <c r="J16" s="93"/>
      <c r="K16" s="93"/>
      <c r="L16" s="93"/>
      <c r="M16" s="93"/>
      <c r="N16" s="94"/>
    </row>
    <row r="17" spans="1:14" ht="14.25">
      <c r="A17" s="69"/>
      <c r="B17" s="69"/>
      <c r="C17" s="88" t="s">
        <v>24</v>
      </c>
      <c r="D17" s="88"/>
      <c r="E17" s="88" t="s">
        <v>25</v>
      </c>
      <c r="F17" s="88"/>
      <c r="G17" s="88" t="s">
        <v>26</v>
      </c>
      <c r="H17" s="88" t="s">
        <v>33</v>
      </c>
      <c r="I17" s="88" t="s">
        <v>24</v>
      </c>
      <c r="J17" s="88"/>
      <c r="K17" s="88" t="s">
        <v>25</v>
      </c>
      <c r="L17" s="88"/>
      <c r="M17" s="88" t="s">
        <v>26</v>
      </c>
      <c r="N17" s="88" t="s">
        <v>34</v>
      </c>
    </row>
    <row r="18" spans="1:14" ht="55.5" customHeight="1">
      <c r="A18" s="69"/>
      <c r="B18" s="6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15">
      <c r="A19" s="19">
        <v>1</v>
      </c>
      <c r="B19" s="19">
        <v>2</v>
      </c>
      <c r="C19" s="89">
        <v>3</v>
      </c>
      <c r="D19" s="89"/>
      <c r="E19" s="89">
        <v>4</v>
      </c>
      <c r="F19" s="89"/>
      <c r="G19" s="24">
        <v>5</v>
      </c>
      <c r="H19" s="24">
        <v>6</v>
      </c>
      <c r="I19" s="89">
        <v>7</v>
      </c>
      <c r="J19" s="89"/>
      <c r="K19" s="89">
        <v>8</v>
      </c>
      <c r="L19" s="89"/>
      <c r="M19" s="24">
        <v>9</v>
      </c>
      <c r="N19" s="24">
        <v>10</v>
      </c>
    </row>
    <row r="20" spans="1:14" ht="69">
      <c r="A20" s="58">
        <v>1</v>
      </c>
      <c r="B20" s="60" t="s">
        <v>199</v>
      </c>
      <c r="C20" s="81"/>
      <c r="D20" s="81"/>
      <c r="E20" s="81">
        <v>10000000</v>
      </c>
      <c r="F20" s="81"/>
      <c r="G20" s="25">
        <f>E20</f>
        <v>10000000</v>
      </c>
      <c r="H20" s="25">
        <f>E20</f>
        <v>10000000</v>
      </c>
      <c r="I20" s="81"/>
      <c r="J20" s="81"/>
      <c r="K20" s="81">
        <v>13000000</v>
      </c>
      <c r="L20" s="81"/>
      <c r="M20" s="25">
        <f>K20</f>
        <v>13000000</v>
      </c>
      <c r="N20" s="25">
        <f>K20</f>
        <v>13000000</v>
      </c>
    </row>
    <row r="21" spans="1:14" ht="82.5">
      <c r="A21" s="58">
        <v>2</v>
      </c>
      <c r="B21" s="61" t="s">
        <v>200</v>
      </c>
      <c r="C21" s="81"/>
      <c r="D21" s="81"/>
      <c r="E21" s="81">
        <v>10951562</v>
      </c>
      <c r="F21" s="81"/>
      <c r="G21" s="59">
        <f>E21</f>
        <v>10951562</v>
      </c>
      <c r="H21" s="59">
        <f>E21</f>
        <v>10951562</v>
      </c>
      <c r="I21" s="81"/>
      <c r="J21" s="81"/>
      <c r="K21" s="81">
        <v>0</v>
      </c>
      <c r="L21" s="81"/>
      <c r="M21" s="59">
        <f>K21</f>
        <v>0</v>
      </c>
      <c r="N21" s="59">
        <f>K21</f>
        <v>0</v>
      </c>
    </row>
    <row r="22" spans="1:14" ht="15">
      <c r="A22" s="19"/>
      <c r="B22" s="20"/>
      <c r="C22" s="81"/>
      <c r="D22" s="81"/>
      <c r="E22" s="81"/>
      <c r="F22" s="81"/>
      <c r="G22" s="25"/>
      <c r="H22" s="25"/>
      <c r="I22" s="81"/>
      <c r="J22" s="81"/>
      <c r="K22" s="81"/>
      <c r="L22" s="81"/>
      <c r="M22" s="25"/>
      <c r="N22" s="25"/>
    </row>
    <row r="23" spans="1:14" ht="15">
      <c r="A23" s="19"/>
      <c r="B23" s="20"/>
      <c r="C23" s="81"/>
      <c r="D23" s="81"/>
      <c r="E23" s="81"/>
      <c r="F23" s="81"/>
      <c r="G23" s="25"/>
      <c r="H23" s="25"/>
      <c r="I23" s="81"/>
      <c r="J23" s="81"/>
      <c r="K23" s="81"/>
      <c r="L23" s="81"/>
      <c r="M23" s="25"/>
      <c r="N23" s="25"/>
    </row>
    <row r="24" spans="1:14" ht="15">
      <c r="A24" s="19"/>
      <c r="B24" s="19" t="s">
        <v>17</v>
      </c>
      <c r="C24" s="91"/>
      <c r="D24" s="91"/>
      <c r="E24" s="91">
        <f>SUM(E20:F21)</f>
        <v>20951562</v>
      </c>
      <c r="F24" s="91"/>
      <c r="G24" s="62">
        <f>SUM(G20:H21)</f>
        <v>41903124</v>
      </c>
      <c r="H24" s="62">
        <f>SUM(H20:I21)</f>
        <v>20951562</v>
      </c>
      <c r="I24" s="81"/>
      <c r="J24" s="81"/>
      <c r="K24" s="81">
        <f>SUM(K20:L22)</f>
        <v>13000000</v>
      </c>
      <c r="L24" s="81"/>
      <c r="M24" s="22">
        <f>SUM(M20:M22)</f>
        <v>13000000</v>
      </c>
      <c r="N24" s="22">
        <f>SUM(N20:N22)</f>
        <v>13000000</v>
      </c>
    </row>
  </sheetData>
  <sheetProtection/>
  <mergeCells count="45">
    <mergeCell ref="C24:D24"/>
    <mergeCell ref="E24:F24"/>
    <mergeCell ref="K24:L24"/>
    <mergeCell ref="C22:D22"/>
    <mergeCell ref="E22:F22"/>
    <mergeCell ref="I22:J22"/>
    <mergeCell ref="K22:L22"/>
    <mergeCell ref="C23:D23"/>
    <mergeCell ref="E23:F23"/>
    <mergeCell ref="I23:J23"/>
    <mergeCell ref="K23:L23"/>
    <mergeCell ref="C20:D20"/>
    <mergeCell ref="E20:F20"/>
    <mergeCell ref="I20:J20"/>
    <mergeCell ref="K20:L20"/>
    <mergeCell ref="C21:D21"/>
    <mergeCell ref="E21:F21"/>
    <mergeCell ref="I21:J21"/>
    <mergeCell ref="K21:L21"/>
    <mergeCell ref="M17:M18"/>
    <mergeCell ref="N17:N18"/>
    <mergeCell ref="C19:D19"/>
    <mergeCell ref="E19:F19"/>
    <mergeCell ref="I19:J19"/>
    <mergeCell ref="K19:L19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I24:J24"/>
    <mergeCell ref="A1:I1"/>
    <mergeCell ref="J1:M1"/>
    <mergeCell ref="A3:M3"/>
    <mergeCell ref="A5:A6"/>
    <mergeCell ref="B5:B6"/>
    <mergeCell ref="C5:F5"/>
    <mergeCell ref="G5:J5"/>
    <mergeCell ref="K5:N5"/>
    <mergeCell ref="A14:M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1"/>
  <sheetViews>
    <sheetView view="pageBreakPreview" zoomScaleSheetLayoutView="100" zoomScalePageLayoutView="0" workbookViewId="0" topLeftCell="A1">
      <selection activeCell="K31" sqref="K3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">
      <c r="A1" s="70" t="s">
        <v>114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ht="10.5" customHeight="1"/>
    <row r="3" spans="1:12" ht="15">
      <c r="A3" s="70" t="s">
        <v>115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15">
      <c r="M4" s="50" t="s">
        <v>20</v>
      </c>
    </row>
    <row r="5" spans="1:13" ht="15.75" customHeight="1">
      <c r="A5" s="69" t="s">
        <v>40</v>
      </c>
      <c r="B5" s="69" t="s">
        <v>41</v>
      </c>
      <c r="C5" s="95" t="s">
        <v>42</v>
      </c>
      <c r="D5" s="95" t="s">
        <v>43</v>
      </c>
      <c r="E5" s="69" t="s">
        <v>99</v>
      </c>
      <c r="F5" s="69"/>
      <c r="G5" s="69"/>
      <c r="H5" s="69" t="s">
        <v>100</v>
      </c>
      <c r="I5" s="69"/>
      <c r="J5" s="69"/>
      <c r="K5" s="69" t="s">
        <v>101</v>
      </c>
      <c r="L5" s="69"/>
      <c r="M5" s="69"/>
    </row>
    <row r="6" spans="1:13" ht="69.75" customHeight="1">
      <c r="A6" s="69"/>
      <c r="B6" s="69"/>
      <c r="C6" s="96"/>
      <c r="D6" s="96"/>
      <c r="E6" s="19" t="s">
        <v>24</v>
      </c>
      <c r="F6" s="19" t="s">
        <v>25</v>
      </c>
      <c r="G6" s="21" t="s">
        <v>48</v>
      </c>
      <c r="H6" s="19" t="s">
        <v>24</v>
      </c>
      <c r="I6" s="19" t="s">
        <v>25</v>
      </c>
      <c r="J6" s="19" t="s">
        <v>49</v>
      </c>
      <c r="K6" s="19" t="s">
        <v>24</v>
      </c>
      <c r="L6" s="19" t="s">
        <v>25</v>
      </c>
      <c r="M6" s="19" t="s">
        <v>35</v>
      </c>
    </row>
    <row r="7" spans="1:13" ht="15">
      <c r="A7" s="19">
        <v>1</v>
      </c>
      <c r="B7" s="21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</row>
    <row r="8" spans="1:13" ht="15">
      <c r="A8" s="27"/>
      <c r="B8" s="31" t="s">
        <v>44</v>
      </c>
      <c r="C8" s="30"/>
      <c r="D8" s="20"/>
      <c r="E8" s="19"/>
      <c r="F8" s="19"/>
      <c r="G8" s="19"/>
      <c r="H8" s="19"/>
      <c r="I8" s="19"/>
      <c r="J8" s="19"/>
      <c r="K8" s="19"/>
      <c r="L8" s="19"/>
      <c r="M8" s="19"/>
    </row>
    <row r="9" spans="1:13" ht="15">
      <c r="A9" s="27"/>
      <c r="B9" s="19" t="s">
        <v>194</v>
      </c>
      <c r="C9" s="30" t="s">
        <v>181</v>
      </c>
      <c r="D9" s="20" t="s">
        <v>179</v>
      </c>
      <c r="E9" s="19"/>
      <c r="F9" s="19">
        <v>38805069</v>
      </c>
      <c r="G9" s="19">
        <f>E9+F9</f>
        <v>38805069</v>
      </c>
      <c r="H9" s="19"/>
      <c r="I9" s="19">
        <v>27200000</v>
      </c>
      <c r="J9" s="19">
        <f>H9+I9</f>
        <v>27200000</v>
      </c>
      <c r="K9" s="19"/>
      <c r="L9" s="19">
        <v>15000000</v>
      </c>
      <c r="M9" s="19">
        <f>K9+L9</f>
        <v>15000000</v>
      </c>
    </row>
    <row r="10" spans="1:13" ht="15">
      <c r="A10" s="27"/>
      <c r="B10" s="31" t="s">
        <v>45</v>
      </c>
      <c r="C10" s="30"/>
      <c r="D10" s="20"/>
      <c r="E10" s="19"/>
      <c r="F10" s="19"/>
      <c r="G10" s="53"/>
      <c r="H10" s="19"/>
      <c r="I10" s="19"/>
      <c r="J10" s="53"/>
      <c r="K10" s="19"/>
      <c r="L10" s="19"/>
      <c r="M10" s="53"/>
    </row>
    <row r="11" spans="1:13" ht="15">
      <c r="A11" s="27"/>
      <c r="B11" s="19" t="s">
        <v>177</v>
      </c>
      <c r="C11" s="30" t="s">
        <v>178</v>
      </c>
      <c r="D11" s="20" t="s">
        <v>179</v>
      </c>
      <c r="E11" s="19"/>
      <c r="F11" s="19">
        <v>2</v>
      </c>
      <c r="G11" s="53">
        <f>E11+F11</f>
        <v>2</v>
      </c>
      <c r="H11" s="19"/>
      <c r="I11" s="19">
        <v>2</v>
      </c>
      <c r="J11" s="53">
        <f>H11+I11</f>
        <v>2</v>
      </c>
      <c r="K11" s="19"/>
      <c r="L11" s="19">
        <v>2</v>
      </c>
      <c r="M11" s="53">
        <f>K11+L11</f>
        <v>2</v>
      </c>
    </row>
    <row r="12" spans="1:13" ht="15">
      <c r="A12" s="27"/>
      <c r="B12" s="31" t="s">
        <v>46</v>
      </c>
      <c r="C12" s="30"/>
      <c r="D12" s="20"/>
      <c r="E12" s="19"/>
      <c r="F12" s="19"/>
      <c r="G12" s="53"/>
      <c r="H12" s="19"/>
      <c r="I12" s="19"/>
      <c r="J12" s="53"/>
      <c r="K12" s="19"/>
      <c r="L12" s="19"/>
      <c r="M12" s="53"/>
    </row>
    <row r="13" spans="1:13" ht="15">
      <c r="A13" s="27"/>
      <c r="B13" s="19" t="s">
        <v>180</v>
      </c>
      <c r="C13" s="30" t="s">
        <v>181</v>
      </c>
      <c r="D13" s="20" t="s">
        <v>182</v>
      </c>
      <c r="E13" s="19"/>
      <c r="F13" s="19">
        <v>95300165</v>
      </c>
      <c r="G13" s="53">
        <f>E13+F13</f>
        <v>95300165</v>
      </c>
      <c r="H13" s="19"/>
      <c r="I13" s="53">
        <v>282861499</v>
      </c>
      <c r="J13" s="53">
        <f>H13+I13</f>
        <v>282861499</v>
      </c>
      <c r="K13" s="19"/>
      <c r="L13" s="53">
        <v>282861499</v>
      </c>
      <c r="M13" s="53">
        <f>K13+L13</f>
        <v>282861499</v>
      </c>
    </row>
    <row r="14" spans="1:13" ht="15">
      <c r="A14" s="27"/>
      <c r="B14" s="31" t="s">
        <v>47</v>
      </c>
      <c r="C14" s="30"/>
      <c r="D14" s="20"/>
      <c r="E14" s="19"/>
      <c r="F14" s="19"/>
      <c r="G14" s="53"/>
      <c r="H14" s="19"/>
      <c r="I14" s="19"/>
      <c r="J14" s="53"/>
      <c r="K14" s="19"/>
      <c r="L14" s="19"/>
      <c r="M14" s="53"/>
    </row>
    <row r="15" spans="1:13" ht="15">
      <c r="A15" s="27"/>
      <c r="B15" s="19" t="s">
        <v>183</v>
      </c>
      <c r="C15" s="28" t="s">
        <v>184</v>
      </c>
      <c r="D15" s="20" t="s">
        <v>182</v>
      </c>
      <c r="E15" s="19"/>
      <c r="F15" s="19">
        <v>41</v>
      </c>
      <c r="G15" s="53">
        <f>E15+F15</f>
        <v>41</v>
      </c>
      <c r="H15" s="19"/>
      <c r="I15" s="19">
        <v>55</v>
      </c>
      <c r="J15" s="53">
        <f>H15+I15</f>
        <v>55</v>
      </c>
      <c r="K15" s="19"/>
      <c r="L15" s="19">
        <v>63</v>
      </c>
      <c r="M15" s="53">
        <f>K15+L15</f>
        <v>63</v>
      </c>
    </row>
    <row r="17" spans="1:13" ht="15.75" customHeight="1">
      <c r="A17" s="70" t="s">
        <v>116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11"/>
    </row>
    <row r="18" ht="15">
      <c r="M18" s="50" t="s">
        <v>20</v>
      </c>
    </row>
    <row r="19" spans="1:13" ht="15">
      <c r="A19" s="69" t="s">
        <v>40</v>
      </c>
      <c r="B19" s="69" t="s">
        <v>41</v>
      </c>
      <c r="C19" s="95" t="s">
        <v>42</v>
      </c>
      <c r="D19" s="95" t="s">
        <v>43</v>
      </c>
      <c r="E19" s="89" t="s">
        <v>18</v>
      </c>
      <c r="F19" s="89"/>
      <c r="G19" s="89"/>
      <c r="H19" s="89"/>
      <c r="I19" s="89"/>
      <c r="J19" s="93" t="s">
        <v>102</v>
      </c>
      <c r="K19" s="93"/>
      <c r="L19" s="93"/>
      <c r="M19" s="94"/>
    </row>
    <row r="20" spans="1:13" ht="15.75" customHeight="1">
      <c r="A20" s="69"/>
      <c r="B20" s="69"/>
      <c r="C20" s="101"/>
      <c r="D20" s="101"/>
      <c r="E20" s="88" t="s">
        <v>24</v>
      </c>
      <c r="F20" s="88"/>
      <c r="G20" s="97" t="s">
        <v>25</v>
      </c>
      <c r="H20" s="98"/>
      <c r="I20" s="88" t="s">
        <v>48</v>
      </c>
      <c r="J20" s="88" t="s">
        <v>24</v>
      </c>
      <c r="K20" s="88" t="s">
        <v>25</v>
      </c>
      <c r="L20" s="88"/>
      <c r="M20" s="88" t="s">
        <v>98</v>
      </c>
    </row>
    <row r="21" spans="1:13" ht="55.5" customHeight="1">
      <c r="A21" s="69"/>
      <c r="B21" s="69"/>
      <c r="C21" s="96"/>
      <c r="D21" s="96"/>
      <c r="E21" s="88"/>
      <c r="F21" s="88"/>
      <c r="G21" s="99"/>
      <c r="H21" s="100"/>
      <c r="I21" s="88"/>
      <c r="J21" s="88"/>
      <c r="K21" s="88"/>
      <c r="L21" s="88"/>
      <c r="M21" s="88"/>
    </row>
    <row r="22" spans="1:13" ht="15">
      <c r="A22" s="19">
        <v>1</v>
      </c>
      <c r="B22" s="19">
        <v>2</v>
      </c>
      <c r="C22" s="19">
        <v>3</v>
      </c>
      <c r="D22" s="19">
        <v>4</v>
      </c>
      <c r="E22" s="89">
        <v>5</v>
      </c>
      <c r="F22" s="89"/>
      <c r="G22" s="92">
        <v>6</v>
      </c>
      <c r="H22" s="94"/>
      <c r="I22" s="24">
        <v>7</v>
      </c>
      <c r="J22" s="24">
        <v>8</v>
      </c>
      <c r="K22" s="89">
        <v>9</v>
      </c>
      <c r="L22" s="89"/>
      <c r="M22" s="24">
        <v>10</v>
      </c>
    </row>
    <row r="23" spans="1:13" ht="15">
      <c r="A23" s="27"/>
      <c r="B23" s="31" t="s">
        <v>44</v>
      </c>
      <c r="C23" s="30"/>
      <c r="D23" s="20"/>
      <c r="E23" s="92"/>
      <c r="F23" s="94"/>
      <c r="G23" s="92"/>
      <c r="H23" s="94"/>
      <c r="I23" s="24"/>
      <c r="J23" s="24"/>
      <c r="K23" s="102"/>
      <c r="L23" s="103"/>
      <c r="M23" s="24"/>
    </row>
    <row r="24" spans="1:13" ht="15">
      <c r="A24" s="27"/>
      <c r="B24" s="56" t="s">
        <v>194</v>
      </c>
      <c r="C24" s="30" t="s">
        <v>181</v>
      </c>
      <c r="D24" s="20" t="s">
        <v>179</v>
      </c>
      <c r="E24" s="92"/>
      <c r="F24" s="94"/>
      <c r="G24" s="92">
        <v>20951562</v>
      </c>
      <c r="H24" s="94"/>
      <c r="I24" s="24">
        <f>E24+G24</f>
        <v>20951562</v>
      </c>
      <c r="J24" s="24"/>
      <c r="K24" s="92">
        <v>13000000</v>
      </c>
      <c r="L24" s="94"/>
      <c r="M24" s="24">
        <f>J24+K24</f>
        <v>13000000</v>
      </c>
    </row>
    <row r="25" spans="1:14" ht="15">
      <c r="A25" s="27"/>
      <c r="B25" s="31" t="s">
        <v>45</v>
      </c>
      <c r="C25" s="30"/>
      <c r="D25" s="20"/>
      <c r="E25" s="92"/>
      <c r="F25" s="94"/>
      <c r="G25" s="92"/>
      <c r="H25" s="94"/>
      <c r="I25" s="55"/>
      <c r="J25" s="24"/>
      <c r="K25" s="92"/>
      <c r="L25" s="94"/>
      <c r="M25" s="55"/>
      <c r="N25">
        <f>(78025998+25700000+1500000+15000000+25000000)/190600330</f>
        <v>0.7619399084985844</v>
      </c>
    </row>
    <row r="26" spans="1:13" ht="15">
      <c r="A26" s="27"/>
      <c r="B26" s="53" t="s">
        <v>177</v>
      </c>
      <c r="C26" s="30" t="s">
        <v>178</v>
      </c>
      <c r="D26" s="20" t="s">
        <v>179</v>
      </c>
      <c r="E26" s="81"/>
      <c r="F26" s="81"/>
      <c r="G26" s="72">
        <v>2</v>
      </c>
      <c r="H26" s="74"/>
      <c r="I26" s="55">
        <f>E26+G26</f>
        <v>2</v>
      </c>
      <c r="J26" s="25"/>
      <c r="K26" s="81">
        <v>1</v>
      </c>
      <c r="L26" s="81"/>
      <c r="M26" s="55">
        <f>J26+K26</f>
        <v>1</v>
      </c>
    </row>
    <row r="27" spans="1:13" ht="15">
      <c r="A27" s="27"/>
      <c r="B27" s="31" t="s">
        <v>46</v>
      </c>
      <c r="C27" s="30"/>
      <c r="D27" s="20"/>
      <c r="E27" s="81"/>
      <c r="F27" s="81"/>
      <c r="G27" s="72"/>
      <c r="H27" s="74"/>
      <c r="I27" s="55"/>
      <c r="J27" s="25"/>
      <c r="K27" s="81"/>
      <c r="L27" s="81"/>
      <c r="M27" s="55"/>
    </row>
    <row r="28" spans="1:13" ht="15">
      <c r="A28" s="27"/>
      <c r="B28" s="53" t="s">
        <v>180</v>
      </c>
      <c r="C28" s="30" t="s">
        <v>181</v>
      </c>
      <c r="D28" s="20" t="s">
        <v>182</v>
      </c>
      <c r="E28" s="81"/>
      <c r="F28" s="81"/>
      <c r="G28" s="72">
        <f>F13</f>
        <v>95300165</v>
      </c>
      <c r="H28" s="74"/>
      <c r="I28" s="55">
        <f>E28+G28</f>
        <v>95300165</v>
      </c>
      <c r="J28" s="25"/>
      <c r="K28" s="81">
        <f>G28</f>
        <v>95300165</v>
      </c>
      <c r="L28" s="81"/>
      <c r="M28" s="55">
        <f>J28+K28</f>
        <v>95300165</v>
      </c>
    </row>
    <row r="29" spans="1:13" ht="15">
      <c r="A29" s="27"/>
      <c r="B29" s="31" t="s">
        <v>47</v>
      </c>
      <c r="C29" s="30"/>
      <c r="D29" s="20"/>
      <c r="E29" s="81"/>
      <c r="F29" s="81"/>
      <c r="G29" s="72"/>
      <c r="H29" s="74"/>
      <c r="I29" s="55"/>
      <c r="J29" s="25"/>
      <c r="K29" s="81"/>
      <c r="L29" s="81"/>
      <c r="M29" s="55"/>
    </row>
    <row r="30" spans="1:13" ht="15">
      <c r="A30" s="27"/>
      <c r="B30" s="53" t="s">
        <v>183</v>
      </c>
      <c r="C30" s="28" t="s">
        <v>184</v>
      </c>
      <c r="D30" s="20" t="s">
        <v>182</v>
      </c>
      <c r="E30" s="91"/>
      <c r="F30" s="91"/>
      <c r="G30" s="102">
        <v>74</v>
      </c>
      <c r="H30" s="103"/>
      <c r="I30" s="55">
        <f>E30+G30</f>
        <v>74</v>
      </c>
      <c r="J30" s="23"/>
      <c r="K30" s="91">
        <v>81</v>
      </c>
      <c r="L30" s="91"/>
      <c r="M30" s="55">
        <f>J30+K30</f>
        <v>81</v>
      </c>
    </row>
    <row r="31" ht="15">
      <c r="I31" s="55"/>
    </row>
  </sheetData>
  <sheetProtection/>
  <mergeCells count="50">
    <mergeCell ref="K30:L30"/>
    <mergeCell ref="D5:D6"/>
    <mergeCell ref="D19:D21"/>
    <mergeCell ref="K23:L23"/>
    <mergeCell ref="K24:L24"/>
    <mergeCell ref="K25:L25"/>
    <mergeCell ref="E28:F28"/>
    <mergeCell ref="G23:H23"/>
    <mergeCell ref="G24:H24"/>
    <mergeCell ref="G25:H25"/>
    <mergeCell ref="K20:L21"/>
    <mergeCell ref="K26:L26"/>
    <mergeCell ref="K27:L27"/>
    <mergeCell ref="K29:L29"/>
    <mergeCell ref="G26:H26"/>
    <mergeCell ref="E27:F27"/>
    <mergeCell ref="G27:H27"/>
    <mergeCell ref="G28:H28"/>
    <mergeCell ref="K28:L28"/>
    <mergeCell ref="E29:F29"/>
    <mergeCell ref="J19:M19"/>
    <mergeCell ref="E24:F24"/>
    <mergeCell ref="E25:F25"/>
    <mergeCell ref="E26:F26"/>
    <mergeCell ref="E23:F23"/>
    <mergeCell ref="M20:M21"/>
    <mergeCell ref="E22:F22"/>
    <mergeCell ref="G22:H22"/>
    <mergeCell ref="K22:L22"/>
    <mergeCell ref="E20:F21"/>
    <mergeCell ref="K5:M5"/>
    <mergeCell ref="E30:F30"/>
    <mergeCell ref="G30:H30"/>
    <mergeCell ref="G29:H29"/>
    <mergeCell ref="I20:I21"/>
    <mergeCell ref="J20:J21"/>
    <mergeCell ref="A17:L17"/>
    <mergeCell ref="A19:A21"/>
    <mergeCell ref="B19:B21"/>
    <mergeCell ref="E19:I19"/>
    <mergeCell ref="C5:C6"/>
    <mergeCell ref="G20:H21"/>
    <mergeCell ref="C19:C21"/>
    <mergeCell ref="A1:I1"/>
    <mergeCell ref="J1:L1"/>
    <mergeCell ref="A3:L3"/>
    <mergeCell ref="A5:A6"/>
    <mergeCell ref="B5:B6"/>
    <mergeCell ref="E5:G5"/>
    <mergeCell ref="H5:J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">
      <c r="K2" s="50" t="s">
        <v>20</v>
      </c>
    </row>
    <row r="3" spans="1:11" ht="25.5" customHeight="1">
      <c r="A3" s="95" t="s">
        <v>4</v>
      </c>
      <c r="B3" s="69" t="s">
        <v>99</v>
      </c>
      <c r="C3" s="69"/>
      <c r="D3" s="69" t="s">
        <v>100</v>
      </c>
      <c r="E3" s="69"/>
      <c r="F3" s="69" t="s">
        <v>101</v>
      </c>
      <c r="G3" s="69"/>
      <c r="H3" s="69" t="s">
        <v>18</v>
      </c>
      <c r="I3" s="69"/>
      <c r="J3" s="69" t="s">
        <v>102</v>
      </c>
      <c r="K3" s="69"/>
    </row>
    <row r="4" spans="1:11" ht="30.75">
      <c r="A4" s="96"/>
      <c r="B4" s="19" t="s">
        <v>24</v>
      </c>
      <c r="C4" s="19" t="s">
        <v>25</v>
      </c>
      <c r="D4" s="19" t="s">
        <v>24</v>
      </c>
      <c r="E4" s="19" t="s">
        <v>25</v>
      </c>
      <c r="F4" s="19" t="s">
        <v>24</v>
      </c>
      <c r="G4" s="19" t="s">
        <v>25</v>
      </c>
      <c r="H4" s="19" t="s">
        <v>24</v>
      </c>
      <c r="I4" s="19" t="s">
        <v>25</v>
      </c>
      <c r="J4" s="19" t="s">
        <v>24</v>
      </c>
      <c r="K4" s="19" t="s">
        <v>25</v>
      </c>
    </row>
    <row r="5" spans="1:11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78">
      <c r="A9" s="19" t="s">
        <v>50</v>
      </c>
      <c r="B9" s="19" t="s">
        <v>28</v>
      </c>
      <c r="C9" s="19"/>
      <c r="D9" s="19" t="s">
        <v>28</v>
      </c>
      <c r="E9" s="19"/>
      <c r="F9" s="19" t="s">
        <v>28</v>
      </c>
      <c r="G9" s="19"/>
      <c r="H9" s="19" t="s">
        <v>28</v>
      </c>
      <c r="I9" s="19"/>
      <c r="J9" s="19" t="s">
        <v>28</v>
      </c>
      <c r="K9" s="19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G16" sqref="G16:H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">
      <c r="K2" s="1"/>
    </row>
    <row r="3" spans="1:16" ht="25.5" customHeight="1">
      <c r="A3" s="95" t="s">
        <v>40</v>
      </c>
      <c r="B3" s="95" t="s">
        <v>53</v>
      </c>
      <c r="C3" s="69" t="s">
        <v>99</v>
      </c>
      <c r="D3" s="69"/>
      <c r="E3" s="69"/>
      <c r="F3" s="69"/>
      <c r="G3" s="69" t="s">
        <v>119</v>
      </c>
      <c r="H3" s="69"/>
      <c r="I3" s="69"/>
      <c r="J3" s="69"/>
      <c r="K3" s="69" t="s">
        <v>13</v>
      </c>
      <c r="L3" s="69"/>
      <c r="M3" s="69" t="s">
        <v>14</v>
      </c>
      <c r="N3" s="69"/>
      <c r="O3" s="69" t="s">
        <v>120</v>
      </c>
      <c r="P3" s="69"/>
    </row>
    <row r="4" spans="1:16" ht="47.25" customHeight="1">
      <c r="A4" s="101"/>
      <c r="B4" s="101"/>
      <c r="C4" s="69" t="s">
        <v>24</v>
      </c>
      <c r="D4" s="69"/>
      <c r="E4" s="69" t="s">
        <v>25</v>
      </c>
      <c r="F4" s="69"/>
      <c r="G4" s="69" t="s">
        <v>24</v>
      </c>
      <c r="H4" s="69"/>
      <c r="I4" s="69" t="s">
        <v>25</v>
      </c>
      <c r="J4" s="69"/>
      <c r="K4" s="95" t="s">
        <v>24</v>
      </c>
      <c r="L4" s="95" t="s">
        <v>25</v>
      </c>
      <c r="M4" s="95" t="s">
        <v>24</v>
      </c>
      <c r="N4" s="95" t="s">
        <v>25</v>
      </c>
      <c r="O4" s="95" t="s">
        <v>24</v>
      </c>
      <c r="P4" s="95" t="s">
        <v>25</v>
      </c>
    </row>
    <row r="5" spans="1:16" ht="47.25" customHeight="1">
      <c r="A5" s="96"/>
      <c r="B5" s="96"/>
      <c r="C5" s="40" t="s">
        <v>117</v>
      </c>
      <c r="D5" s="40" t="s">
        <v>118</v>
      </c>
      <c r="E5" s="40" t="s">
        <v>117</v>
      </c>
      <c r="F5" s="40" t="s">
        <v>118</v>
      </c>
      <c r="G5" s="40" t="s">
        <v>117</v>
      </c>
      <c r="H5" s="40" t="s">
        <v>118</v>
      </c>
      <c r="I5" s="40" t="s">
        <v>117</v>
      </c>
      <c r="J5" s="40" t="s">
        <v>118</v>
      </c>
      <c r="K5" s="96"/>
      <c r="L5" s="96"/>
      <c r="M5" s="96"/>
      <c r="N5" s="96"/>
      <c r="O5" s="96"/>
      <c r="P5" s="96"/>
    </row>
    <row r="6" spans="1:16" ht="1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</row>
    <row r="7" spans="1:16" ht="1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19"/>
      <c r="B8" s="19" t="s">
        <v>17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62.25">
      <c r="A9" s="19"/>
      <c r="B9" s="19" t="s">
        <v>54</v>
      </c>
      <c r="C9" s="19" t="s">
        <v>28</v>
      </c>
      <c r="D9" s="19" t="s">
        <v>28</v>
      </c>
      <c r="E9" s="19"/>
      <c r="F9" s="19"/>
      <c r="G9" s="19" t="s">
        <v>28</v>
      </c>
      <c r="H9" s="19" t="s">
        <v>28</v>
      </c>
      <c r="I9" s="19"/>
      <c r="J9" s="19"/>
      <c r="K9" s="19" t="s">
        <v>28</v>
      </c>
      <c r="L9" s="19"/>
      <c r="M9" s="19" t="s">
        <v>28</v>
      </c>
      <c r="N9" s="19"/>
      <c r="O9" s="19" t="s">
        <v>28</v>
      </c>
      <c r="P9" s="19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F17" sqref="F17:G17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9.8515625" style="0" bestFit="1" customWidth="1"/>
    <col min="7" max="7" width="11.421875" style="0" customWidth="1"/>
    <col min="8" max="8" width="13.28125" style="0" customWidth="1"/>
    <col min="9" max="10" width="10.28125" style="0" customWidth="1"/>
    <col min="11" max="11" width="13.140625" style="0" customWidth="1"/>
    <col min="12" max="12" width="7.00390625" style="0" customWidth="1"/>
    <col min="13" max="13" width="9.8515625" style="0" bestFit="1" customWidth="1"/>
  </cols>
  <sheetData>
    <row r="1" spans="1:12" ht="15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70" t="s">
        <v>122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50" t="s">
        <v>20</v>
      </c>
    </row>
    <row r="5" spans="1:13" ht="45.75" customHeight="1">
      <c r="A5" s="69" t="s">
        <v>40</v>
      </c>
      <c r="B5" s="69" t="s">
        <v>55</v>
      </c>
      <c r="C5" s="69" t="s">
        <v>56</v>
      </c>
      <c r="D5" s="69" t="s">
        <v>99</v>
      </c>
      <c r="E5" s="69"/>
      <c r="F5" s="69"/>
      <c r="G5" s="69" t="s">
        <v>100</v>
      </c>
      <c r="H5" s="69"/>
      <c r="I5" s="69"/>
      <c r="J5" s="69" t="s">
        <v>101</v>
      </c>
      <c r="K5" s="69"/>
      <c r="L5" s="69"/>
      <c r="M5" s="69"/>
    </row>
    <row r="6" spans="1:13" ht="31.5" customHeight="1">
      <c r="A6" s="69"/>
      <c r="B6" s="69"/>
      <c r="C6" s="69"/>
      <c r="D6" s="19" t="s">
        <v>24</v>
      </c>
      <c r="E6" s="19" t="s">
        <v>25</v>
      </c>
      <c r="F6" s="19" t="s">
        <v>60</v>
      </c>
      <c r="G6" s="19" t="s">
        <v>24</v>
      </c>
      <c r="H6" s="19" t="s">
        <v>25</v>
      </c>
      <c r="I6" s="21" t="s">
        <v>61</v>
      </c>
      <c r="J6" s="19" t="s">
        <v>24</v>
      </c>
      <c r="K6" s="19" t="s">
        <v>25</v>
      </c>
      <c r="L6" s="69" t="s">
        <v>59</v>
      </c>
      <c r="M6" s="69"/>
    </row>
    <row r="7" spans="1:13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69">
        <v>12</v>
      </c>
      <c r="M7" s="69"/>
    </row>
    <row r="8" spans="1:13" ht="62.25">
      <c r="A8" s="19"/>
      <c r="B8" s="37" t="s">
        <v>185</v>
      </c>
      <c r="C8" s="31"/>
      <c r="D8" s="31"/>
      <c r="E8" s="31">
        <v>38805069</v>
      </c>
      <c r="F8" s="31">
        <f>D8+E8</f>
        <v>38805069</v>
      </c>
      <c r="G8" s="31"/>
      <c r="H8" s="31">
        <v>27200000</v>
      </c>
      <c r="I8" s="31">
        <f>H8</f>
        <v>27200000</v>
      </c>
      <c r="J8" s="31"/>
      <c r="K8" s="31">
        <v>15000000</v>
      </c>
      <c r="L8" s="69">
        <f>J8+K8</f>
        <v>15000000</v>
      </c>
      <c r="M8" s="69"/>
    </row>
    <row r="9" spans="1:13" ht="15">
      <c r="A9" s="19"/>
      <c r="B9" s="19" t="s">
        <v>17</v>
      </c>
      <c r="C9" s="31"/>
      <c r="D9" s="31"/>
      <c r="E9" s="31"/>
      <c r="F9" s="31"/>
      <c r="G9" s="31"/>
      <c r="H9" s="31"/>
      <c r="I9" s="31"/>
      <c r="J9" s="31"/>
      <c r="K9" s="31"/>
      <c r="L9" s="69"/>
      <c r="M9" s="69"/>
    </row>
    <row r="10" spans="2:13" ht="15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.75" customHeight="1">
      <c r="A11" s="70" t="s">
        <v>123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1"/>
    </row>
    <row r="12" spans="1:1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0" t="s">
        <v>20</v>
      </c>
    </row>
    <row r="13" spans="1:13" ht="15.75" customHeight="1">
      <c r="A13" s="69" t="s">
        <v>40</v>
      </c>
      <c r="B13" s="69" t="s">
        <v>55</v>
      </c>
      <c r="C13" s="69" t="s">
        <v>56</v>
      </c>
      <c r="D13" s="81" t="s">
        <v>18</v>
      </c>
      <c r="E13" s="81"/>
      <c r="F13" s="81"/>
      <c r="G13" s="81"/>
      <c r="H13" s="81"/>
      <c r="I13" s="69" t="s">
        <v>102</v>
      </c>
      <c r="J13" s="69"/>
      <c r="K13" s="69"/>
      <c r="L13" s="69"/>
      <c r="M13" s="69"/>
    </row>
    <row r="14" spans="1:13" ht="24" customHeight="1">
      <c r="A14" s="69"/>
      <c r="B14" s="69"/>
      <c r="C14" s="69"/>
      <c r="D14" s="81" t="s">
        <v>24</v>
      </c>
      <c r="E14" s="81"/>
      <c r="F14" s="81" t="s">
        <v>25</v>
      </c>
      <c r="G14" s="81"/>
      <c r="H14" s="88" t="s">
        <v>57</v>
      </c>
      <c r="I14" s="81" t="s">
        <v>24</v>
      </c>
      <c r="J14" s="81"/>
      <c r="K14" s="81" t="s">
        <v>25</v>
      </c>
      <c r="L14" s="81"/>
      <c r="M14" s="88" t="s">
        <v>58</v>
      </c>
    </row>
    <row r="15" spans="1:13" ht="15.75" customHeight="1">
      <c r="A15" s="69"/>
      <c r="B15" s="69"/>
      <c r="C15" s="6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">
      <c r="A16" s="19">
        <v>1</v>
      </c>
      <c r="B16" s="19">
        <v>2</v>
      </c>
      <c r="C16" s="19">
        <v>3</v>
      </c>
      <c r="D16" s="81">
        <v>4</v>
      </c>
      <c r="E16" s="81"/>
      <c r="F16" s="81">
        <v>5</v>
      </c>
      <c r="G16" s="81"/>
      <c r="H16" s="25">
        <v>6</v>
      </c>
      <c r="I16" s="72">
        <v>7</v>
      </c>
      <c r="J16" s="74"/>
      <c r="K16" s="72">
        <v>8</v>
      </c>
      <c r="L16" s="74"/>
      <c r="M16" s="25">
        <v>9</v>
      </c>
    </row>
    <row r="17" spans="1:13" ht="62.25">
      <c r="A17" s="19"/>
      <c r="B17" s="37" t="s">
        <v>185</v>
      </c>
      <c r="C17" s="19"/>
      <c r="D17" s="81"/>
      <c r="E17" s="81"/>
      <c r="F17" s="81">
        <v>20951562</v>
      </c>
      <c r="G17" s="81"/>
      <c r="H17" s="25">
        <f>D17+F17</f>
        <v>20951562</v>
      </c>
      <c r="I17" s="72"/>
      <c r="J17" s="74"/>
      <c r="K17" s="72">
        <v>13000000</v>
      </c>
      <c r="L17" s="74"/>
      <c r="M17" s="25">
        <f>I17+K17</f>
        <v>13000000</v>
      </c>
    </row>
    <row r="18" spans="1:13" ht="15">
      <c r="A18" s="19"/>
      <c r="B18" s="19" t="s">
        <v>17</v>
      </c>
      <c r="C18" s="19"/>
      <c r="D18" s="81"/>
      <c r="E18" s="81"/>
      <c r="F18" s="81"/>
      <c r="G18" s="81"/>
      <c r="H18" s="25"/>
      <c r="I18" s="72"/>
      <c r="J18" s="74"/>
      <c r="K18" s="72"/>
      <c r="L18" s="74"/>
      <c r="M18" s="25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2019-12-03T14:11:35Z</dcterms:modified>
  <cp:category/>
  <cp:version/>
  <cp:contentType/>
  <cp:contentStatus/>
</cp:coreProperties>
</file>