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10" windowHeight="11025" tabRatio="606" activeTab="0"/>
  </bookViews>
  <sheets>
    <sheet name="Форма 2020-1" sheetId="1" r:id="rId1"/>
    <sheet name="Форма 2020-2 П.1-4" sheetId="2" r:id="rId2"/>
    <sheet name="Форма 2020-2 П.5" sheetId="3" r:id="rId3"/>
    <sheet name="Форма 2020-2 П.6" sheetId="4" r:id="rId4"/>
    <sheet name="Форма 2020-2 П.7" sheetId="5" r:id="rId5"/>
    <sheet name="Форма 2020-2 П.8" sheetId="6" r:id="rId6"/>
    <sheet name="Форма 2020-2 П.9" sheetId="7" r:id="rId7"/>
    <sheet name="Форма 2020-2 П.10" sheetId="8" r:id="rId8"/>
    <sheet name="Форма 2020-2 П.11" sheetId="9" r:id="rId9"/>
    <sheet name="Форма 2020-2 П.12-13" sheetId="10" r:id="rId10"/>
    <sheet name="Форма 2020-2 П.14-15" sheetId="11" r:id="rId11"/>
    <sheet name="Форма 2020-3" sheetId="12" r:id="rId12"/>
  </sheets>
  <definedNames>
    <definedName name="_xlnm.Print_Area" localSheetId="0">'Форма 2020-1'!$A$1:$J$66</definedName>
    <definedName name="_xlnm.Print_Area" localSheetId="9">'Форма 2020-2 П.12-13'!$A$1:$M$13</definedName>
    <definedName name="_xlnm.Print_Area" localSheetId="1">'Форма 2020-2 П.1-4'!$A$1:$J$23</definedName>
    <definedName name="_xlnm.Print_Area" localSheetId="10">'Форма 2020-2 П.14-15'!$A$1:$L$39</definedName>
    <definedName name="_xlnm.Print_Area" localSheetId="2">'Форма 2020-2 П.5'!$A$1:$N$23</definedName>
    <definedName name="_xlnm.Print_Area" localSheetId="3">'Форма 2020-2 П.6'!$A$1:$N$36</definedName>
    <definedName name="_xlnm.Print_Area" localSheetId="4">'Форма 2020-2 П.7'!$A$1:$N$28</definedName>
    <definedName name="_xlnm.Print_Area" localSheetId="5">'Форма 2020-2 П.8'!$A$1:$M$119</definedName>
    <definedName name="_xlnm.Print_Area" localSheetId="11">'Форма 2020-3'!$A$1:$I$183</definedName>
  </definedNames>
  <calcPr fullCalcOnLoad="1"/>
</workbook>
</file>

<file path=xl/sharedStrings.xml><?xml version="1.0" encoding="utf-8"?>
<sst xmlns="http://schemas.openxmlformats.org/spreadsheetml/2006/main" count="1088" uniqueCount="269">
  <si>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</si>
  <si>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</si>
  <si>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</si>
  <si>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</si>
  <si>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</si>
  <si>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(підпис)</t>
  </si>
  <si>
    <t>(ініціали та прізвище)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</si>
  <si>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</si>
  <si>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</si>
  <si>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</si>
  <si>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</si>
  <si>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</si>
  <si>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</si>
  <si>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</si>
  <si>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</si>
  <si>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</si>
  <si>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</si>
  <si>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</si>
  <si>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</si>
  <si>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</si>
  <si>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</si>
  <si>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</si>
  <si>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</si>
  <si>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</si>
  <si>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</si>
  <si>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</si>
  <si>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</si>
  <si>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</si>
  <si>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</si>
  <si>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</si>
  <si>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</si>
  <si>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</si>
  <si>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</si>
  <si>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</si>
  <si>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</si>
  <si>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</si>
  <si>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</si>
  <si>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</si>
  <si>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</si>
  <si>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</si>
  <si>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</si>
  <si>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</si>
  <si>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</si>
  <si>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</si>
  <si>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</si>
  <si>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</si>
  <si>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</si>
  <si>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</si>
  <si>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</si>
  <si>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</si>
  <si>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</si>
  <si>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</si>
  <si>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</si>
  <si>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</si>
  <si>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</si>
  <si>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</si>
  <si>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</si>
  <si>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</si>
  <si>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</si>
  <si>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</si>
  <si>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</si>
  <si>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</si>
  <si>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</si>
  <si>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</si>
  <si>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</si>
  <si>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</si>
  <si>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</si>
  <si>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</si>
  <si>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</si>
  <si>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</si>
  <si>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</si>
  <si>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</si>
  <si>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</si>
  <si>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</si>
  <si>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</si>
  <si>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</si>
  <si>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</si>
  <si>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</si>
  <si>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</si>
  <si>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</si>
  <si>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</si>
  <si>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</si>
  <si>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</si>
  <si>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</si>
  <si>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</si>
  <si>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</si>
  <si>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</si>
  <si>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</si>
  <si>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</si>
  <si>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</si>
  <si>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</si>
  <si>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</si>
  <si>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</si>
  <si>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</si>
  <si>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</si>
  <si>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</si>
  <si>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</si>
  <si>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</si>
  <si>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</si>
  <si>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</si>
  <si>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</si>
  <si>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</si>
  <si>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</si>
  <si>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 xml:space="preserve">Обґрунтування необхідності додаткових коштів
на 2021 - 2022 роки
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</si>
  <si>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</si>
  <si>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</si>
  <si>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</si>
  <si>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</si>
  <si>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</si>
  <si>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</si>
  <si>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</si>
  <si>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</si>
  <si>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</si>
  <si>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</si>
  <si>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</si>
  <si>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</si>
  <si>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</si>
  <si>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</si>
  <si>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</si>
  <si>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</si>
  <si>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</si>
  <si>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</si>
  <si>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</si>
  <si>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</si>
  <si>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</si>
  <si>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Ціль державної політики 2</t>
  </si>
  <si>
    <t xml:space="preserve">1. Управління капітального будівництва департаменту архітектури, містобудування та земельних ресурсів </t>
  </si>
  <si>
    <t>02498582</t>
  </si>
  <si>
    <t xml:space="preserve">2. Управління капітального будівництва департаменту архітектури, містобудування та земельних ресурсів </t>
  </si>
  <si>
    <t xml:space="preserve">1. Управління капітального будівництва департаменту архітектури, містобудування та земельних ресурсів________________________________________________________________________________________ </t>
  </si>
  <si>
    <t>1. Управління капітального будівництва департаменту арітектури, містобудування та земельних ресурсів</t>
  </si>
  <si>
    <t>2. Управління капітального будівництва департаменту арітектури, містобудування та земельних ресурсів</t>
  </si>
  <si>
    <t>Капітальне будівництво (придбання) інших об'єктів</t>
  </si>
  <si>
    <t>од.</t>
  </si>
  <si>
    <t>рішення сесії</t>
  </si>
  <si>
    <t>грн.</t>
  </si>
  <si>
    <t>розрахунок</t>
  </si>
  <si>
    <t>рівень готовності</t>
  </si>
  <si>
    <t>%</t>
  </si>
  <si>
    <t xml:space="preserve">Програма економічного та соціального розвитку міста Хмельницького </t>
  </si>
  <si>
    <t>0810</t>
  </si>
  <si>
    <t>кількість об'єктів</t>
  </si>
  <si>
    <t>Збільшення термінів будівництва та відтермінування здачі об'єкта в експлуатацію.</t>
  </si>
  <si>
    <t>Начальник управління</t>
  </si>
  <si>
    <t>Т.М.Поліщук</t>
  </si>
  <si>
    <t>Заступник начальника</t>
  </si>
  <si>
    <t>В.М.Гаман</t>
  </si>
  <si>
    <t xml:space="preserve">2. Мета діяльності головного розпорядника коштів місцевого бюджету. Забезпечення будівництва об'єктів комунальної власності. </t>
  </si>
  <si>
    <t>Реалізація державної політики у сфері освіти</t>
  </si>
  <si>
    <t>Ціль державної політики 3</t>
  </si>
  <si>
    <t>Реалізація державної політики у сфері будівництва палаців спорту</t>
  </si>
  <si>
    <t>Реалізація державної політики у сфері фізичної культури і спорту</t>
  </si>
  <si>
    <t>Ціль державної політики 4</t>
  </si>
  <si>
    <t>Реалізація державної політики у сфері розвитку сучасної інфраструктури</t>
  </si>
  <si>
    <t>Ціль державної політики 5</t>
  </si>
  <si>
    <t>Реалізація державної політики у сфері дошкільної та початкової освіти</t>
  </si>
  <si>
    <t>0443</t>
  </si>
  <si>
    <t>0490</t>
  </si>
  <si>
    <t>Разом</t>
  </si>
  <si>
    <t>Управління капітального будівництва, Реалізація інших заходів щодо соціально-економічного розвитку територій</t>
  </si>
  <si>
    <t>Управління капітального будівництва, 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</si>
  <si>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Управління капітального будівництва, Будівництво освітніх установ та закладів</t>
  </si>
  <si>
    <t>Управління капітального будівництва, Будівництво споруд, установ та закладів фізичної культури і спорту</t>
  </si>
  <si>
    <t>Управління капітального будівництва, Будівництво інших об'єктів комунальної власності</t>
  </si>
  <si>
    <t>У разі, якщо додаткові кошти не будуть передбачені, це призведе до відтермінування здачі об'єкта в експлуатацію.</t>
  </si>
  <si>
    <t>БЮДЖЕТНИЙ ЗАПИТ НА 2021 – 2023 РОКИ загальний (Форма 2020-1)</t>
  </si>
  <si>
    <t>2019 рік (звіт)</t>
  </si>
  <si>
    <t>2020 рік (затверджено)</t>
  </si>
  <si>
    <t>2021 рік (проект)</t>
  </si>
  <si>
    <t>2023 рік (прогноз)</t>
  </si>
  <si>
    <t>Реалізація державної політики у сфері культури</t>
  </si>
  <si>
    <t>Ціль державної політики 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</si>
  <si>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</si>
  <si>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Управління капітального будівництва, Будівництво установ та закладів культури</t>
  </si>
  <si>
    <t>3) підстави реалізації бюджетної програми: Бюджетний кодекс України; Закон України "Про місцеве самоврядування"; Наказ Міністерства фінансів України від 01.10.2010 №1147 "Про затвердження Типового переліку бюджетних програм та результативних покахників їх виконання для місцевих бюджетів у галузі "Державне управління"; Наказ Міністерства фінансів України від 17.07.2015 №648 "Про затвердження типових форм бюджетних запитів для формування місцевих бюджетів" (із змінами внесеними наказом Міністерства фінансів України від 15.11.2018 №908); Наказ Міністерства фінансів України від 20.09.2017 №793 "Про затвердження складових програмної класифікації видатків та кредитування місцевих бюджетів"; лист Міністерства фінансів України від 13.08.2020 № 05110-14-6/25074, Інструкція з підготовки бюджетних запитів до проєкту бюджету Хмельницької міської територіальної громади на  2021 рік та прогнозу на 2022-2023 бюджетні роки.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</si>
  <si>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</si>
  <si>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</si>
  <si>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видатки за кодами Економічної класифікації видатків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</si>
  <si>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</si>
  <si>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</si>
  <si>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</si>
  <si>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</si>
  <si>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</si>
  <si>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</si>
  <si>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</si>
  <si>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</si>
  <si>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</si>
  <si>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4) аналіз управління бюджетними зобов'язаннями та пропозиції щодо упорядкування бюджетних зобов'язань у 2021 році.</t>
  </si>
  <si>
    <t>Дебіторська заборгованість на 01.01.2020</t>
  </si>
  <si>
    <t>Очікувана дебіторська заборгованість на 01.01.2021</t>
  </si>
  <si>
    <t>2019 рік                                        (звіт)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</si>
  <si>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</si>
  <si>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</si>
  <si>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2) додаткові витрати на 2022 - 2023 роки за бюджетними програмами: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</si>
  <si>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</si>
  <si>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</si>
  <si>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</si>
  <si>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Реконструкція та реставрація інших об'єктів</t>
  </si>
  <si>
    <t>Реконструкція з надбудовою приміщень навчально-виховного комплексу №10 по вул. Водопровідній, 9А в м.Хмельницькому</t>
  </si>
  <si>
    <t>Реконструкція приміщень НВО №1 по вул. Старокостянтинівське шосе, 3Б в м.Хмельницькому (в тому числі коригування проектно-кошторисної документації)</t>
  </si>
  <si>
    <t xml:space="preserve">Реконструкція з добудовою їдальні до існуючого приміщення спеціалізованої загальноосвітньої школи І-ІІІ ступенів №8 по вул.Я. Гальчевського, 34 в м.Хмельницькому </t>
  </si>
  <si>
    <t xml:space="preserve"> Реконструкція з добудовою приміщень Хмельницького ліцею №17 під спортивну залу на вул.Героїв Майдану, 5 в м.Хмельницькому ( в т.ч. виготовлення проектно-кошторисної документації)</t>
  </si>
  <si>
    <t xml:space="preserve"> Будівництво закладів дошкільної та загальної середньої освіти на вул. Січових стрільців, 8-А в м. Хмельницькому (в т.ч.виготовлення проєктно-кошторисної документації)</t>
  </si>
  <si>
    <r>
      <t>Реконструкція з добудовою до приміщення середньої загальноосвітньої школи І-ІІІ ступенів</t>
    </r>
    <r>
      <rPr>
        <b/>
        <sz val="13"/>
        <rFont val="Times New Roman"/>
        <family val="1"/>
      </rPr>
      <t xml:space="preserve"> №18 ім. В.Чорновола по вул. Кам"янецькій, 119 </t>
    </r>
    <r>
      <rPr>
        <sz val="13"/>
        <rFont val="Times New Roman"/>
        <family val="1"/>
      </rPr>
      <t>в м. Хмельницькому</t>
    </r>
  </si>
  <si>
    <t>Забезпечення виконання робіт з реконструкції освітніх установ та закладів</t>
  </si>
  <si>
    <t>Реконструкція з надбудовою приміщень навчально-виховного комплексу №10 по вул. Водопровідній, 9А в м. Хмельницькому</t>
  </si>
  <si>
    <t xml:space="preserve">Реконструкція або добудова існуючих освітніх установ та закладів </t>
  </si>
  <si>
    <t xml:space="preserve">кошторис </t>
  </si>
  <si>
    <t>Реконструкція приміщень НВО №1 по вул. Старокостянтинівське шосе, 3Б в        м. Хмельницькому</t>
  </si>
  <si>
    <t>Обсяг видатків на реконструкцію</t>
  </si>
  <si>
    <t>Обсяг реконструкції (загальна площа)</t>
  </si>
  <si>
    <t>площа, яку планується реконструювати</t>
  </si>
  <si>
    <t>середні витрати на об'єкт реконструкції</t>
  </si>
  <si>
    <t>середні витрати на реконструкцію 1 кв. м</t>
  </si>
  <si>
    <t>Реконструкція з добудовою їдальні до існуючого приміщення СЗОШ І-ІІІ ступенів №8 за адресою вул. Якова Гальчевського, 34 в м. Хмельницькому</t>
  </si>
  <si>
    <t>Реконструкція з добудовою приміщень Хмельницького ліцею №17 під спортивну залу на вул. Героїв Майдану, 5 в м. Хмельницькому</t>
  </si>
  <si>
    <t>обсяг видатків на проектування</t>
  </si>
  <si>
    <t>середні витрати на об'єкт проектування</t>
  </si>
  <si>
    <t>кв.м</t>
  </si>
  <si>
    <t>проектна документація</t>
  </si>
  <si>
    <t>грн./кв.м</t>
  </si>
  <si>
    <t>12. Об'єкти, які виконуються в межах бюджетної програми за рахунок коштів бюджету розвитку у 2019 - 2023 роках:</t>
  </si>
  <si>
    <t>2020-2023</t>
  </si>
  <si>
    <t>2018-2021</t>
  </si>
  <si>
    <t>2012-2021</t>
  </si>
  <si>
    <t>2018-2019</t>
  </si>
  <si>
    <t>Обґрунтування необхідності додаткових коштів на 2021 рік</t>
  </si>
  <si>
    <t>БЮДЖЕТНИЙ ЗАПИТ НА 2021 - 2023 РОКИ додатковий (Форма 2021-3)</t>
  </si>
  <si>
    <t>1) додаткові витрати на 2021 рік за бюджетними програмами: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</si>
  <si>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</si>
  <si>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</si>
  <si>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</si>
  <si>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</si>
  <si>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2) надання кредитів за кодами Класифікації кредитування бюджету у 2019 - 2021 роках:</t>
  </si>
  <si>
    <t>3.              1517321</t>
  </si>
  <si>
    <t xml:space="preserve">Будівництво освітніх установ та закладів </t>
  </si>
  <si>
    <t>1) мета бюджетної програми, строки її реалізації: Розширення мережі закладів дошкільної та початкової шкільної освіти і задоволення потреб населення у дошкільній та початковій освіті</t>
  </si>
  <si>
    <t>2) завдання бюджетної програми: нове будівництво та реконструкція з добудовою існуючих навчальних закладів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</si>
  <si>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</si>
  <si>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</si>
  <si>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</si>
  <si>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</si>
  <si>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</si>
  <si>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Забезпечення  будівництва освітніх установ та закладів</t>
  </si>
  <si>
    <t xml:space="preserve"> Будівництво  закладів дошкільної та загальної середньої освіти на вул. Січових стрільців, 8-А в м. Хмельницькому, в т.ч. виготовлення проектно-кошторисної документації</t>
  </si>
  <si>
    <t>Забезпечення виконання робіт з будівництва освітніх установ та закладів</t>
  </si>
  <si>
    <t>обсяг видатків на будівництво</t>
  </si>
  <si>
    <t>середні витрати на об'єкт будівництва</t>
  </si>
  <si>
    <t xml:space="preserve"> Будівництво  закладів дошкільної та загальної середньої освіти на вул. Січових стрільців, 8-А в м. Хмельницькому, в т.ч. виготовлення проектно-кошторисної документації на</t>
  </si>
  <si>
    <t xml:space="preserve">Реконструкція приміщень НВО №1 по вул. Старокостянтинівське шосе, 3Б в м.Хмельницькому </t>
  </si>
  <si>
    <t>Кошти необхідня для завершення виготовлення ПКД, проведення експертизи проєкту та початку виконання будівельних робіт</t>
  </si>
  <si>
    <t>Додаткові кошти (14845264,0 грн.) в межах зведеного кошторисного розрахунку. Проєкт потребує коригування, експертизи та виділення додаткових коштів для виконання додаткових робіт, що непередбачені існуючим проєктом.</t>
  </si>
  <si>
    <t>Проєкт потребує коригування, проходження експертизи та виділення додаткових коштів для виконання робіт, що непередбачені існуючим проєктом</t>
  </si>
  <si>
    <t>Додаткові кошти (11548210,00 грн.) в межах зведеного кошторисного розрахунку. Проєкт потребує коригування, експертизи та виділення додаткових коштів для виконання додаткових робіт, що непередбачені існуючим проєктом.</t>
  </si>
  <si>
    <t xml:space="preserve"> Будівництво  закладів дошкільної та загальної середньої освіти на вул. Січових стрільців, 8-А в м. Хмельницькому, в т.ч. виготовлення проектно-кошторисної документації 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</si>
  <si>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</si>
  <si>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Кошти необхідні для продовження виконаннябудівельних робіт.</t>
  </si>
  <si>
    <t>Додаткові кошти (10645264 грн.) в межах зведеного кошторисного розрахунку. Проєкт потребує коригування, експертизи та виділення додаткових коштів для виконання додаткових робіт, що непередбачені існуючим проєктом.</t>
  </si>
  <si>
    <t>Реставрація будівлі дитячої музичної школи №1 ім. Миколи Мозгового по вул. Проскурівській, 43 в м. Хмельницькому</t>
  </si>
  <si>
    <t>Кошти необхідні для проведення коригування ПКД, експертизи проєкту та початку виконання реставраційних робіт.</t>
  </si>
  <si>
    <t>Обсяг видатків на реставрацію</t>
  </si>
  <si>
    <t>площа, яку планується реставрувати</t>
  </si>
  <si>
    <t>середні витрати на об'єкт реставрації</t>
  </si>
  <si>
    <t>Кошти необхідні для проведення коригування ПКД, експертизи проєкту та  виконання реставраційних робіт в межах існуючого проєкту.</t>
  </si>
  <si>
    <t xml:space="preserve"> Реконструкція з добудовою приміщень Хмельницького ліцею №17 під спортивну залу на вул.Героїв Майдану, 5 в м.Хмельницькому </t>
  </si>
  <si>
    <t>2018-2022</t>
  </si>
  <si>
    <r>
      <t>Реконструкція з добудовою до приміщення середньої загальноосвітньої школи І-ІІІ ступенів</t>
    </r>
    <r>
      <rPr>
        <b/>
        <sz val="11"/>
        <rFont val="Times New Roman"/>
        <family val="1"/>
      </rPr>
      <t xml:space="preserve"> №18 ім. В.Чорновола по вул. Кам"янецькій, 119 </t>
    </r>
    <r>
      <rPr>
        <sz val="11"/>
        <rFont val="Times New Roman"/>
        <family val="1"/>
      </rPr>
      <t>в м. Хмельницькому</t>
    </r>
  </si>
  <si>
    <t xml:space="preserve">Кредиторська і дебіторська заборгованість відсутні </t>
  </si>
  <si>
    <t>Проєкт потребує коригування, проходження експертизи та виділення додаткових коштів для виконання робіт, що не передбачені існуючим проєктом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</si>
</sst>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[$-FC19]d\ mmmm\ yyyy\ &quot;г.&quot;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49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theme="4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Font="1" applyAlignment="1">
      <alignment/>
    </xf>
    <xf numFmtId="0" fontId="49" fillId="0" borderId="0" xfId="0" applyFont="1" applyAlignment="1">
      <alignment horizontal="right" vertical="center" indent="4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horizontal="left" vertical="center" indent="4"/>
    </xf>
    <xf numFmtId="0" fontId="51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9" fillId="0" borderId="0" xfId="0" applyFont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/>
    </xf>
    <xf numFmtId="0" fontId="50" fillId="0" borderId="13" xfId="0" applyFont="1" applyBorder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49" fillId="0" borderId="0" xfId="0" applyFont="1" applyAlignment="1">
      <alignment horizontal="right" vertical="center"/>
    </xf>
    <xf numFmtId="49" fontId="52" fillId="0" borderId="0" xfId="0" applyNumberFormat="1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0" fillId="0" borderId="14" xfId="0" applyFont="1" applyBorder="1" applyAlignment="1">
      <alignment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8" fillId="0" borderId="10" xfId="33" applyFont="1" applyFill="1" applyBorder="1" applyAlignment="1">
      <alignment vertical="center" wrapText="1"/>
      <protection/>
    </xf>
    <xf numFmtId="0" fontId="54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wrapText="1"/>
    </xf>
    <xf numFmtId="0" fontId="5" fillId="0" borderId="15" xfId="54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5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50" fillId="0" borderId="10" xfId="0" applyNumberFormat="1" applyFont="1" applyFill="1" applyBorder="1" applyAlignment="1">
      <alignment horizontal="center" wrapText="1"/>
    </xf>
    <xf numFmtId="3" fontId="50" fillId="0" borderId="10" xfId="0" applyNumberFormat="1" applyFont="1" applyBorder="1" applyAlignment="1">
      <alignment horizontal="center" wrapText="1"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3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50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3" fontId="50" fillId="0" borderId="10" xfId="0" applyNumberFormat="1" applyFont="1" applyBorder="1" applyAlignment="1">
      <alignment vertical="center"/>
    </xf>
    <xf numFmtId="3" fontId="51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49" fontId="52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top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/>
    </xf>
    <xf numFmtId="0" fontId="50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top"/>
    </xf>
    <xf numFmtId="0" fontId="50" fillId="0" borderId="1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49" fontId="5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3" fontId="50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6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3" fontId="50" fillId="0" borderId="16" xfId="0" applyNumberFormat="1" applyFont="1" applyFill="1" applyBorder="1" applyAlignment="1">
      <alignment horizontal="center" wrapText="1"/>
    </xf>
    <xf numFmtId="3" fontId="50" fillId="0" borderId="12" xfId="0" applyNumberFormat="1" applyFont="1" applyFill="1" applyBorder="1" applyAlignment="1">
      <alignment horizontal="center" wrapText="1"/>
    </xf>
    <xf numFmtId="3" fontId="50" fillId="0" borderId="16" xfId="0" applyNumberFormat="1" applyFont="1" applyBorder="1" applyAlignment="1">
      <alignment horizontal="center" wrapText="1"/>
    </xf>
    <xf numFmtId="3" fontId="50" fillId="0" borderId="12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3" fontId="50" fillId="0" borderId="16" xfId="0" applyNumberFormat="1" applyFont="1" applyFill="1" applyBorder="1" applyAlignment="1">
      <alignment horizontal="center" vertical="center"/>
    </xf>
    <xf numFmtId="3" fontId="50" fillId="0" borderId="12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3" fontId="0" fillId="0" borderId="1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49" fillId="0" borderId="10" xfId="0" applyNumberFormat="1" applyFont="1" applyBorder="1" applyAlignment="1">
      <alignment horizontal="center" vertical="center" wrapText="1"/>
    </xf>
    <xf numFmtId="3" fontId="50" fillId="0" borderId="16" xfId="0" applyNumberFormat="1" applyFont="1" applyBorder="1" applyAlignment="1">
      <alignment horizontal="center" vertical="center"/>
    </xf>
    <xf numFmtId="3" fontId="50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50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TableStyleLight1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УКБ до бюджету 2016р ост 2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9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7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4"/>
      <c r="C1" s="4"/>
      <c r="D1" s="4"/>
      <c r="E1" s="4"/>
      <c r="F1" s="4"/>
      <c r="G1" s="124" t="s">
        <v>0</v>
      </c>
      <c r="H1" s="124"/>
      <c r="I1" s="124"/>
    </row>
    <row r="2" spans="2:9" ht="15.75" customHeight="1">
      <c r="B2" s="4"/>
      <c r="C2" s="4"/>
      <c r="D2" s="4"/>
      <c r="E2" s="4"/>
      <c r="F2" s="4"/>
      <c r="G2" s="124" t="s">
        <v>1</v>
      </c>
      <c r="H2" s="124"/>
      <c r="I2" s="124"/>
    </row>
    <row r="3" spans="2:9" ht="15.75" customHeight="1">
      <c r="B3" s="4"/>
      <c r="C3" s="4"/>
      <c r="D3" s="4"/>
      <c r="E3" s="4"/>
      <c r="F3" s="4"/>
      <c r="G3" s="124" t="s">
        <v>2</v>
      </c>
      <c r="H3" s="124"/>
      <c r="I3" s="124"/>
    </row>
    <row r="4" spans="1:9" ht="15.75">
      <c r="A4" s="1"/>
      <c r="B4" s="4"/>
      <c r="C4" s="4"/>
      <c r="D4" s="4"/>
      <c r="E4" s="4"/>
      <c r="F4" s="4"/>
      <c r="G4" s="124" t="s">
        <v>8</v>
      </c>
      <c r="H4" s="124"/>
      <c r="I4" s="124"/>
    </row>
    <row r="5" spans="1:9" ht="15.75">
      <c r="A5" s="4"/>
      <c r="B5" s="4"/>
      <c r="C5" s="4"/>
      <c r="D5" s="4"/>
      <c r="E5" s="4"/>
      <c r="F5" s="4"/>
      <c r="G5" s="124" t="s">
        <v>107</v>
      </c>
      <c r="H5" s="124"/>
      <c r="I5" s="124"/>
    </row>
    <row r="6" spans="1:9" ht="15.75">
      <c r="A6" s="4"/>
      <c r="B6" s="4"/>
      <c r="C6" s="4"/>
      <c r="D6" s="4"/>
      <c r="E6" s="4"/>
      <c r="F6" s="4"/>
      <c r="G6" s="4"/>
      <c r="H6" s="4"/>
      <c r="I6" s="4"/>
    </row>
    <row r="7" spans="1:9" ht="18.75">
      <c r="A7" s="123" t="s">
        <v>165</v>
      </c>
      <c r="B7" s="123"/>
      <c r="C7" s="123"/>
      <c r="D7" s="123"/>
      <c r="E7" s="123"/>
      <c r="F7" s="123"/>
      <c r="G7" s="123"/>
      <c r="H7" s="123"/>
      <c r="I7" s="123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9" ht="9.7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25.5" customHeight="1">
      <c r="A10" s="136" t="s">
        <v>129</v>
      </c>
      <c r="B10" s="136"/>
      <c r="C10" s="136"/>
      <c r="D10" s="136"/>
      <c r="E10" s="136"/>
      <c r="F10" s="131">
        <v>15</v>
      </c>
      <c r="G10" s="131"/>
      <c r="H10" s="119" t="s">
        <v>127</v>
      </c>
      <c r="I10" s="120">
        <v>22564000000</v>
      </c>
    </row>
    <row r="11" spans="1:9" ht="48.75" customHeight="1">
      <c r="A11" s="138" t="s">
        <v>17</v>
      </c>
      <c r="B11" s="138"/>
      <c r="C11" s="138"/>
      <c r="D11" s="138"/>
      <c r="E11" s="138"/>
      <c r="F11" s="127" t="s">
        <v>110</v>
      </c>
      <c r="G11" s="127"/>
      <c r="H11" s="113" t="s">
        <v>108</v>
      </c>
      <c r="I11" s="113" t="s">
        <v>109</v>
      </c>
    </row>
    <row r="12" spans="1:9" ht="15.75" customHeight="1">
      <c r="A12" s="4"/>
      <c r="B12" s="4"/>
      <c r="C12" s="4"/>
      <c r="D12" s="4"/>
      <c r="E12" s="4"/>
      <c r="F12" s="13"/>
      <c r="G12" s="13"/>
      <c r="H12" s="13"/>
      <c r="I12" s="13"/>
    </row>
    <row r="13" spans="1:9" ht="15.75">
      <c r="A13" s="126" t="s">
        <v>147</v>
      </c>
      <c r="B13" s="126"/>
      <c r="C13" s="126"/>
      <c r="D13" s="126"/>
      <c r="E13" s="126"/>
      <c r="F13" s="126"/>
      <c r="G13" s="126"/>
      <c r="H13" s="126"/>
      <c r="I13" s="126"/>
    </row>
    <row r="14" spans="1:9" ht="15.75">
      <c r="A14" s="4"/>
      <c r="B14" s="4"/>
      <c r="C14" s="4"/>
      <c r="D14" s="4"/>
      <c r="E14" s="4"/>
      <c r="F14" s="4"/>
      <c r="G14" s="4"/>
      <c r="H14" s="4"/>
      <c r="I14" s="4"/>
    </row>
    <row r="15" spans="1:9" ht="15.75">
      <c r="A15" s="126" t="s">
        <v>3</v>
      </c>
      <c r="B15" s="126"/>
      <c r="C15" s="126"/>
      <c r="D15" s="126"/>
      <c r="E15" s="126"/>
      <c r="F15" s="126"/>
      <c r="G15" s="126"/>
      <c r="H15" s="126"/>
      <c r="I15" s="126"/>
    </row>
    <row r="16" spans="1:9" ht="15.75">
      <c r="A16" s="4"/>
      <c r="B16" s="4"/>
      <c r="C16" s="4"/>
      <c r="D16" s="4"/>
      <c r="E16" s="4"/>
      <c r="F16" s="4"/>
      <c r="G16" s="4"/>
      <c r="H16" s="4"/>
      <c r="I16" s="4"/>
    </row>
    <row r="17" spans="1:10" ht="15.75">
      <c r="A17" s="143" t="s">
        <v>112</v>
      </c>
      <c r="B17" s="143"/>
      <c r="C17" s="143"/>
      <c r="D17" s="143"/>
      <c r="E17" s="143"/>
      <c r="F17" s="143"/>
      <c r="G17" s="143"/>
      <c r="H17" s="143"/>
      <c r="I17" s="143"/>
      <c r="J17" s="143"/>
    </row>
    <row r="18" spans="1:9" ht="15.75">
      <c r="A18" s="4"/>
      <c r="B18" s="4"/>
      <c r="C18" s="4"/>
      <c r="D18" s="4"/>
      <c r="E18" s="4"/>
      <c r="F18" s="4"/>
      <c r="G18" s="4"/>
      <c r="H18" s="4"/>
      <c r="I18" s="4"/>
    </row>
    <row r="19" spans="1:9" ht="15.75" customHeight="1">
      <c r="A19" s="137" t="s">
        <v>113</v>
      </c>
      <c r="B19" s="137"/>
      <c r="C19" s="137"/>
      <c r="D19" s="137" t="s">
        <v>38</v>
      </c>
      <c r="E19" s="125" t="s">
        <v>166</v>
      </c>
      <c r="F19" s="125" t="s">
        <v>167</v>
      </c>
      <c r="G19" s="125" t="s">
        <v>168</v>
      </c>
      <c r="H19" s="125" t="s">
        <v>94</v>
      </c>
      <c r="I19" s="125" t="s">
        <v>169</v>
      </c>
    </row>
    <row r="20" spans="1:9" ht="15.75" customHeight="1">
      <c r="A20" s="137"/>
      <c r="B20" s="137"/>
      <c r="C20" s="137"/>
      <c r="D20" s="137"/>
      <c r="E20" s="125"/>
      <c r="F20" s="125"/>
      <c r="G20" s="125"/>
      <c r="H20" s="125"/>
      <c r="I20" s="125"/>
    </row>
    <row r="21" spans="1:9" ht="15.75" customHeight="1">
      <c r="A21" s="137">
        <v>1</v>
      </c>
      <c r="B21" s="137"/>
      <c r="C21" s="137"/>
      <c r="D21" s="115">
        <v>2</v>
      </c>
      <c r="E21" s="112">
        <v>3</v>
      </c>
      <c r="F21" s="112">
        <v>4</v>
      </c>
      <c r="G21" s="112">
        <v>5</v>
      </c>
      <c r="H21" s="112">
        <v>6</v>
      </c>
      <c r="I21" s="112">
        <v>7</v>
      </c>
    </row>
    <row r="22" spans="1:9" ht="15.75" customHeight="1">
      <c r="A22" s="139" t="s">
        <v>114</v>
      </c>
      <c r="B22" s="140"/>
      <c r="C22" s="140"/>
      <c r="D22" s="140"/>
      <c r="E22" s="140"/>
      <c r="F22" s="140"/>
      <c r="G22" s="140"/>
      <c r="H22" s="140"/>
      <c r="I22" s="141"/>
    </row>
    <row r="23" spans="1:9" ht="27" customHeight="1">
      <c r="A23" s="128" t="s">
        <v>150</v>
      </c>
      <c r="B23" s="129"/>
      <c r="C23" s="130"/>
      <c r="D23" s="30" t="s">
        <v>135</v>
      </c>
      <c r="E23" s="112">
        <v>46206373</v>
      </c>
      <c r="F23" s="112">
        <v>18200000</v>
      </c>
      <c r="G23" s="112">
        <v>13000000</v>
      </c>
      <c r="H23" s="112">
        <v>10000000</v>
      </c>
      <c r="I23" s="112">
        <v>10000000</v>
      </c>
    </row>
    <row r="24" spans="1:9" ht="27" customHeight="1">
      <c r="A24" s="139" t="s">
        <v>125</v>
      </c>
      <c r="B24" s="140"/>
      <c r="C24" s="140"/>
      <c r="D24" s="140"/>
      <c r="E24" s="140"/>
      <c r="F24" s="140"/>
      <c r="G24" s="140"/>
      <c r="H24" s="140"/>
      <c r="I24" s="141"/>
    </row>
    <row r="25" spans="1:9" ht="27" customHeight="1">
      <c r="A25" s="128" t="s">
        <v>148</v>
      </c>
      <c r="B25" s="129"/>
      <c r="C25" s="130"/>
      <c r="D25" s="45" t="s">
        <v>135</v>
      </c>
      <c r="E25" s="121">
        <v>23238356</v>
      </c>
      <c r="F25" s="121">
        <v>19800000</v>
      </c>
      <c r="G25" s="121">
        <v>10355987</v>
      </c>
      <c r="H25" s="121">
        <v>7000000</v>
      </c>
      <c r="I25" s="122">
        <v>16248210</v>
      </c>
    </row>
    <row r="26" spans="1:9" ht="15.75" customHeight="1">
      <c r="A26" s="139" t="s">
        <v>149</v>
      </c>
      <c r="B26" s="140"/>
      <c r="C26" s="140"/>
      <c r="D26" s="140"/>
      <c r="E26" s="140"/>
      <c r="F26" s="140"/>
      <c r="G26" s="140"/>
      <c r="H26" s="140"/>
      <c r="I26" s="141"/>
    </row>
    <row r="27" spans="1:9" ht="25.5" customHeight="1">
      <c r="A27" s="128" t="s">
        <v>170</v>
      </c>
      <c r="B27" s="129"/>
      <c r="C27" s="130"/>
      <c r="D27" s="117"/>
      <c r="E27" s="117"/>
      <c r="F27" s="117">
        <v>152378</v>
      </c>
      <c r="G27" s="117">
        <v>200000</v>
      </c>
      <c r="H27" s="117">
        <v>900000</v>
      </c>
      <c r="I27" s="118">
        <v>1000000</v>
      </c>
    </row>
    <row r="28" spans="1:9" ht="15.75" customHeight="1">
      <c r="A28" s="139" t="s">
        <v>152</v>
      </c>
      <c r="B28" s="140"/>
      <c r="C28" s="140"/>
      <c r="D28" s="140"/>
      <c r="E28" s="140"/>
      <c r="F28" s="140"/>
      <c r="G28" s="140"/>
      <c r="H28" s="140"/>
      <c r="I28" s="141"/>
    </row>
    <row r="29" spans="1:9" ht="33" customHeight="1">
      <c r="A29" s="128" t="s">
        <v>151</v>
      </c>
      <c r="B29" s="129"/>
      <c r="C29" s="130"/>
      <c r="D29" s="47" t="s">
        <v>135</v>
      </c>
      <c r="E29" s="117">
        <v>231851</v>
      </c>
      <c r="F29" s="117">
        <v>600000</v>
      </c>
      <c r="G29" s="117">
        <v>0</v>
      </c>
      <c r="H29" s="117">
        <v>5500000</v>
      </c>
      <c r="I29" s="118">
        <v>3000000</v>
      </c>
    </row>
    <row r="30" spans="1:9" ht="15.75" customHeight="1">
      <c r="A30" s="139" t="s">
        <v>154</v>
      </c>
      <c r="B30" s="140"/>
      <c r="C30" s="140"/>
      <c r="D30" s="140"/>
      <c r="E30" s="140"/>
      <c r="F30" s="140"/>
      <c r="G30" s="140"/>
      <c r="H30" s="140"/>
      <c r="I30" s="141"/>
    </row>
    <row r="31" spans="1:10" ht="27" customHeight="1">
      <c r="A31" s="128" t="s">
        <v>153</v>
      </c>
      <c r="B31" s="129"/>
      <c r="C31" s="130"/>
      <c r="D31" s="47" t="s">
        <v>135</v>
      </c>
      <c r="E31" s="112">
        <v>13602201</v>
      </c>
      <c r="F31" s="112">
        <v>22417622</v>
      </c>
      <c r="G31" s="112">
        <v>11326836</v>
      </c>
      <c r="H31" s="115">
        <v>16000000</v>
      </c>
      <c r="I31" s="115">
        <v>17000000</v>
      </c>
      <c r="J31" s="48"/>
    </row>
    <row r="32" spans="1:9" ht="15.75" customHeight="1">
      <c r="A32" s="139" t="s">
        <v>171</v>
      </c>
      <c r="B32" s="140"/>
      <c r="C32" s="140"/>
      <c r="D32" s="140"/>
      <c r="E32" s="140"/>
      <c r="F32" s="140"/>
      <c r="G32" s="140"/>
      <c r="H32" s="140"/>
      <c r="I32" s="141"/>
    </row>
    <row r="33" spans="1:9" ht="31.5" customHeight="1">
      <c r="A33" s="128" t="s">
        <v>155</v>
      </c>
      <c r="B33" s="129"/>
      <c r="C33" s="130"/>
      <c r="D33" s="47" t="s">
        <v>135</v>
      </c>
      <c r="E33" s="112">
        <v>26617047</v>
      </c>
      <c r="F33" s="112">
        <v>29270172</v>
      </c>
      <c r="G33" s="112">
        <v>15037852</v>
      </c>
      <c r="H33" s="30">
        <v>14250700</v>
      </c>
      <c r="I33" s="30">
        <v>10214890</v>
      </c>
    </row>
    <row r="34" spans="1:9" ht="15.75" customHeight="1">
      <c r="A34" s="116"/>
      <c r="B34" s="117"/>
      <c r="C34" s="117"/>
      <c r="D34" s="117"/>
      <c r="E34" s="117" t="s">
        <v>172</v>
      </c>
      <c r="F34" s="117"/>
      <c r="G34" s="117"/>
      <c r="H34" s="117"/>
      <c r="I34" s="118"/>
    </row>
    <row r="35" spans="1:9" ht="15.75" customHeight="1">
      <c r="A35" s="139" t="s">
        <v>158</v>
      </c>
      <c r="B35" s="140"/>
      <c r="C35" s="141"/>
      <c r="D35" s="30"/>
      <c r="E35" s="112">
        <f>E23+E25+E27+E29+E31+E33</f>
        <v>109895828</v>
      </c>
      <c r="F35" s="112">
        <f>F23+F25+F27+F29+F31+F33</f>
        <v>90440172</v>
      </c>
      <c r="G35" s="112">
        <f>G23+G25+G27+G29+G31+G33</f>
        <v>49920675</v>
      </c>
      <c r="H35" s="112">
        <f>H23+H25+H27+H29+H31+H33</f>
        <v>53650700</v>
      </c>
      <c r="I35" s="112">
        <f>I23+I25+I27+I29+I31+I33</f>
        <v>57463100</v>
      </c>
    </row>
    <row r="36" spans="1:9" ht="15.75">
      <c r="A36" s="4"/>
      <c r="B36" s="4"/>
      <c r="C36" s="4"/>
      <c r="D36" s="4"/>
      <c r="E36" s="4"/>
      <c r="F36" s="4"/>
      <c r="G36" s="4"/>
      <c r="H36" s="4"/>
      <c r="I36" s="4"/>
    </row>
    <row r="37" spans="1:10" ht="15.75">
      <c r="A37" s="135" t="s">
        <v>115</v>
      </c>
      <c r="B37" s="135"/>
      <c r="C37" s="135"/>
      <c r="D37" s="135"/>
      <c r="E37" s="135"/>
      <c r="F37" s="135"/>
      <c r="G37" s="135"/>
      <c r="H37" s="135"/>
      <c r="I37" s="135"/>
      <c r="J37" s="135"/>
    </row>
    <row r="38" spans="2:10" ht="15.75">
      <c r="B38" s="4"/>
      <c r="C38" s="4"/>
      <c r="D38" s="4"/>
      <c r="E38" s="4"/>
      <c r="F38" s="4"/>
      <c r="G38" s="4"/>
      <c r="H38" s="4"/>
      <c r="J38" s="40" t="s">
        <v>16</v>
      </c>
    </row>
    <row r="39" spans="1:10" ht="31.5" customHeight="1">
      <c r="A39" s="125" t="s">
        <v>117</v>
      </c>
      <c r="B39" s="125" t="s">
        <v>118</v>
      </c>
      <c r="C39" s="125" t="s">
        <v>12</v>
      </c>
      <c r="D39" s="125" t="s">
        <v>119</v>
      </c>
      <c r="E39" s="125" t="s">
        <v>91</v>
      </c>
      <c r="F39" s="125" t="s">
        <v>92</v>
      </c>
      <c r="G39" s="125" t="s">
        <v>93</v>
      </c>
      <c r="H39" s="125" t="s">
        <v>14</v>
      </c>
      <c r="I39" s="125" t="s">
        <v>94</v>
      </c>
      <c r="J39" s="125" t="s">
        <v>111</v>
      </c>
    </row>
    <row r="40" spans="1:10" ht="81.7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5.75">
      <c r="A41" s="112">
        <v>1</v>
      </c>
      <c r="B41" s="112">
        <v>2</v>
      </c>
      <c r="C41" s="112">
        <v>3</v>
      </c>
      <c r="D41" s="112">
        <v>4</v>
      </c>
      <c r="E41" s="112">
        <v>5</v>
      </c>
      <c r="F41" s="112">
        <v>6</v>
      </c>
      <c r="G41" s="112">
        <v>7</v>
      </c>
      <c r="H41" s="112">
        <v>8</v>
      </c>
      <c r="I41" s="112">
        <v>9</v>
      </c>
      <c r="J41" s="112">
        <v>10</v>
      </c>
    </row>
    <row r="42" spans="1:10" ht="15.75">
      <c r="A42" s="112"/>
      <c r="B42" s="18"/>
      <c r="C42" s="112"/>
      <c r="D42" s="112"/>
      <c r="E42" s="112"/>
      <c r="F42" s="112"/>
      <c r="G42" s="112"/>
      <c r="H42" s="112"/>
      <c r="I42" s="112"/>
      <c r="J42" s="112"/>
    </row>
    <row r="43" spans="1:10" ht="15.75">
      <c r="A43" s="112"/>
      <c r="B43" s="112" t="s">
        <v>13</v>
      </c>
      <c r="C43" s="112"/>
      <c r="D43" s="112"/>
      <c r="E43" s="112"/>
      <c r="F43" s="112"/>
      <c r="G43" s="112"/>
      <c r="H43" s="112"/>
      <c r="I43" s="112"/>
      <c r="J43" s="112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10" ht="15.75">
      <c r="A45" s="135" t="s">
        <v>116</v>
      </c>
      <c r="B45" s="135"/>
      <c r="C45" s="135"/>
      <c r="D45" s="135"/>
      <c r="E45" s="135"/>
      <c r="F45" s="135"/>
      <c r="G45" s="135"/>
      <c r="H45" s="135"/>
      <c r="I45" s="135"/>
      <c r="J45" s="135"/>
    </row>
    <row r="46" spans="1:10" ht="15.75">
      <c r="A46" s="4"/>
      <c r="B46" s="4"/>
      <c r="C46" s="4"/>
      <c r="D46" s="4"/>
      <c r="E46" s="4"/>
      <c r="F46" s="4"/>
      <c r="G46" s="4"/>
      <c r="H46" s="4"/>
      <c r="J46" s="40" t="s">
        <v>15</v>
      </c>
    </row>
    <row r="47" spans="1:10" ht="15.75" customHeight="1">
      <c r="A47" s="125" t="s">
        <v>117</v>
      </c>
      <c r="B47" s="125" t="s">
        <v>118</v>
      </c>
      <c r="C47" s="125" t="s">
        <v>12</v>
      </c>
      <c r="D47" s="125" t="s">
        <v>119</v>
      </c>
      <c r="E47" s="125" t="s">
        <v>166</v>
      </c>
      <c r="F47" s="125" t="s">
        <v>167</v>
      </c>
      <c r="G47" s="125" t="s">
        <v>168</v>
      </c>
      <c r="H47" s="125" t="s">
        <v>94</v>
      </c>
      <c r="I47" s="125" t="s">
        <v>169</v>
      </c>
      <c r="J47" s="125" t="s">
        <v>111</v>
      </c>
    </row>
    <row r="48" spans="1:10" ht="87.7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</row>
    <row r="49" spans="1:10" ht="15.75">
      <c r="A49" s="112">
        <v>1</v>
      </c>
      <c r="B49" s="112">
        <v>2</v>
      </c>
      <c r="C49" s="112">
        <v>3</v>
      </c>
      <c r="D49" s="112">
        <v>4</v>
      </c>
      <c r="E49" s="112">
        <v>5</v>
      </c>
      <c r="F49" s="112">
        <v>6</v>
      </c>
      <c r="G49" s="112">
        <v>7</v>
      </c>
      <c r="H49" s="112">
        <v>8</v>
      </c>
      <c r="I49" s="112">
        <v>9</v>
      </c>
      <c r="J49" s="112">
        <v>10</v>
      </c>
    </row>
    <row r="50" spans="1:10" ht="110.25">
      <c r="A50" s="112">
        <v>1515043</v>
      </c>
      <c r="B50" s="18">
        <v>5043</v>
      </c>
      <c r="C50" s="46" t="s">
        <v>140</v>
      </c>
      <c r="D50" s="112" t="s">
        <v>160</v>
      </c>
      <c r="E50" s="112">
        <v>46206373</v>
      </c>
      <c r="F50" s="112">
        <v>18200000</v>
      </c>
      <c r="G50" s="112">
        <f>G23</f>
        <v>13000000</v>
      </c>
      <c r="H50" s="112">
        <f>H23</f>
        <v>10000000</v>
      </c>
      <c r="I50" s="112">
        <f>I23</f>
        <v>10000000</v>
      </c>
      <c r="J50" s="112">
        <v>1</v>
      </c>
    </row>
    <row r="51" spans="1:10" ht="47.25">
      <c r="A51" s="112">
        <v>1517321</v>
      </c>
      <c r="B51" s="18">
        <v>7321</v>
      </c>
      <c r="C51" s="46" t="s">
        <v>156</v>
      </c>
      <c r="D51" s="112" t="s">
        <v>161</v>
      </c>
      <c r="E51" s="112">
        <v>23238356</v>
      </c>
      <c r="F51" s="112">
        <v>19800000</v>
      </c>
      <c r="G51" s="112">
        <f>G25</f>
        <v>10355987</v>
      </c>
      <c r="H51" s="112">
        <f>H25</f>
        <v>7000000</v>
      </c>
      <c r="I51" s="112">
        <f>I25</f>
        <v>16248210</v>
      </c>
      <c r="J51" s="112">
        <v>2</v>
      </c>
    </row>
    <row r="52" spans="1:10" ht="47.25">
      <c r="A52" s="112">
        <v>1517324</v>
      </c>
      <c r="B52" s="18">
        <v>7324</v>
      </c>
      <c r="C52" s="46" t="s">
        <v>156</v>
      </c>
      <c r="D52" s="112" t="s">
        <v>173</v>
      </c>
      <c r="E52" s="112"/>
      <c r="F52" s="112">
        <v>152378</v>
      </c>
      <c r="G52" s="112">
        <f>G27</f>
        <v>200000</v>
      </c>
      <c r="H52" s="112">
        <f>H27</f>
        <v>900000</v>
      </c>
      <c r="I52" s="112">
        <f>I27</f>
        <v>1000000</v>
      </c>
      <c r="J52" s="112">
        <v>3</v>
      </c>
    </row>
    <row r="53" spans="1:10" ht="63">
      <c r="A53" s="112">
        <v>1517325</v>
      </c>
      <c r="B53" s="18">
        <v>7325</v>
      </c>
      <c r="C53" s="46" t="s">
        <v>156</v>
      </c>
      <c r="D53" s="112" t="s">
        <v>162</v>
      </c>
      <c r="E53" s="115">
        <v>231851</v>
      </c>
      <c r="F53" s="115">
        <v>600000</v>
      </c>
      <c r="G53" s="115">
        <f>G29</f>
        <v>0</v>
      </c>
      <c r="H53" s="115">
        <f>H29</f>
        <v>5500000</v>
      </c>
      <c r="I53" s="115">
        <f>I29</f>
        <v>3000000</v>
      </c>
      <c r="J53" s="112">
        <v>4</v>
      </c>
    </row>
    <row r="54" spans="1:10" ht="47.25">
      <c r="A54" s="112">
        <v>1517330</v>
      </c>
      <c r="B54" s="18">
        <v>7330</v>
      </c>
      <c r="C54" s="46" t="s">
        <v>156</v>
      </c>
      <c r="D54" s="112" t="s">
        <v>163</v>
      </c>
      <c r="E54" s="112">
        <v>13602201</v>
      </c>
      <c r="F54" s="112">
        <v>22417622</v>
      </c>
      <c r="G54" s="115">
        <f>G31</f>
        <v>11326836</v>
      </c>
      <c r="H54" s="115">
        <f>H31</f>
        <v>16000000</v>
      </c>
      <c r="I54" s="115">
        <f>I31</f>
        <v>17000000</v>
      </c>
      <c r="J54" s="112">
        <v>5</v>
      </c>
    </row>
    <row r="55" spans="1:10" ht="63">
      <c r="A55" s="112">
        <v>1517370</v>
      </c>
      <c r="B55" s="18">
        <v>7370</v>
      </c>
      <c r="C55" s="46" t="s">
        <v>157</v>
      </c>
      <c r="D55" s="112" t="s">
        <v>159</v>
      </c>
      <c r="E55" s="112">
        <v>26617047</v>
      </c>
      <c r="F55" s="112">
        <v>29270172</v>
      </c>
      <c r="G55" s="115">
        <f>G33</f>
        <v>15037852</v>
      </c>
      <c r="H55" s="115">
        <f>H33</f>
        <v>14250700</v>
      </c>
      <c r="I55" s="115">
        <f>I33</f>
        <v>10214890</v>
      </c>
      <c r="J55" s="112">
        <v>6</v>
      </c>
    </row>
    <row r="56" spans="1:10" ht="15.75">
      <c r="A56" s="112"/>
      <c r="B56" s="112" t="s">
        <v>13</v>
      </c>
      <c r="C56" s="112"/>
      <c r="D56" s="112"/>
      <c r="E56" s="112">
        <f>SUM(E50:E55)</f>
        <v>109895828</v>
      </c>
      <c r="F56" s="112">
        <f>SUM(F50:F55)</f>
        <v>90440172</v>
      </c>
      <c r="G56" s="112">
        <f>SUM(G50:G55)</f>
        <v>49920675</v>
      </c>
      <c r="H56" s="112">
        <f>SUM(H50:H55)</f>
        <v>53650700</v>
      </c>
      <c r="I56" s="112">
        <f>SUM(I50:I55)</f>
        <v>57463100</v>
      </c>
      <c r="J56" s="112"/>
    </row>
    <row r="57" spans="2:9" ht="15.75">
      <c r="B57" s="4"/>
      <c r="C57" s="4"/>
      <c r="D57" s="4"/>
      <c r="E57" s="4"/>
      <c r="F57" s="4"/>
      <c r="G57" s="4"/>
      <c r="H57" s="4"/>
      <c r="I57" s="4"/>
    </row>
    <row r="58" spans="1:9" ht="15.75">
      <c r="A58" s="3"/>
      <c r="B58" s="4"/>
      <c r="C58" s="4"/>
      <c r="D58" s="4"/>
      <c r="E58" s="4"/>
      <c r="F58" s="4"/>
      <c r="G58" s="4"/>
      <c r="H58" s="4"/>
      <c r="I58" s="4"/>
    </row>
    <row r="59" spans="1:9" ht="15.75">
      <c r="A59" s="35"/>
      <c r="B59" s="4"/>
      <c r="C59" s="4"/>
      <c r="D59" s="4"/>
      <c r="E59" s="4"/>
      <c r="F59" s="4"/>
      <c r="G59" s="4"/>
      <c r="H59" s="4"/>
      <c r="I59" s="4"/>
    </row>
    <row r="60" spans="1:9" ht="15.75">
      <c r="A60" s="35"/>
      <c r="B60" s="4"/>
      <c r="C60" s="4"/>
      <c r="D60" s="4"/>
      <c r="E60" s="4"/>
      <c r="F60" s="4"/>
      <c r="G60" s="4"/>
      <c r="H60" s="4"/>
      <c r="I60" s="4"/>
    </row>
    <row r="61" spans="1:9" ht="15.75">
      <c r="A61" s="135" t="s">
        <v>143</v>
      </c>
      <c r="B61" s="135"/>
      <c r="C61" s="142" t="s">
        <v>7</v>
      </c>
      <c r="D61" s="142"/>
      <c r="E61" s="142"/>
      <c r="F61" s="4"/>
      <c r="G61" s="4"/>
      <c r="H61" s="142" t="s">
        <v>144</v>
      </c>
      <c r="I61" s="142"/>
    </row>
    <row r="62" spans="1:9" ht="15.75" customHeight="1">
      <c r="A62" s="5"/>
      <c r="C62" s="132" t="s">
        <v>5</v>
      </c>
      <c r="D62" s="132"/>
      <c r="E62" s="132"/>
      <c r="F62" s="4"/>
      <c r="G62" s="4"/>
      <c r="H62" s="132" t="s">
        <v>6</v>
      </c>
      <c r="I62" s="132"/>
    </row>
    <row r="63" spans="1:9" ht="37.5" customHeight="1">
      <c r="A63" s="134" t="s">
        <v>145</v>
      </c>
      <c r="B63" s="134"/>
      <c r="C63" s="133" t="s">
        <v>7</v>
      </c>
      <c r="D63" s="133"/>
      <c r="E63" s="133"/>
      <c r="F63" s="14"/>
      <c r="G63" s="14"/>
      <c r="H63" s="133" t="s">
        <v>146</v>
      </c>
      <c r="I63" s="133"/>
    </row>
    <row r="64" spans="1:9" ht="15.75" customHeight="1">
      <c r="A64" s="5"/>
      <c r="B64" s="114"/>
      <c r="C64" s="132" t="s">
        <v>5</v>
      </c>
      <c r="D64" s="132"/>
      <c r="E64" s="132"/>
      <c r="F64" s="4"/>
      <c r="G64" s="4"/>
      <c r="H64" s="132" t="s">
        <v>6</v>
      </c>
      <c r="I64" s="132"/>
    </row>
    <row r="67" ht="15.75">
      <c r="A67" s="2"/>
    </row>
    <row r="69" ht="15.75">
      <c r="A69" s="2"/>
    </row>
  </sheetData>
  <sheetProtection/>
  <mergeCells count="66">
    <mergeCell ref="A25:C25"/>
    <mergeCell ref="A29:C29"/>
    <mergeCell ref="A30:I30"/>
    <mergeCell ref="A31:C31"/>
    <mergeCell ref="I19:I20"/>
    <mergeCell ref="J47:J48"/>
    <mergeCell ref="I47:I48"/>
    <mergeCell ref="A17:J17"/>
    <mergeCell ref="E19:E20"/>
    <mergeCell ref="F19:F20"/>
    <mergeCell ref="G19:G20"/>
    <mergeCell ref="A22:I22"/>
    <mergeCell ref="G39:G40"/>
    <mergeCell ref="A33:C33"/>
    <mergeCell ref="A24:I24"/>
    <mergeCell ref="A28:I28"/>
    <mergeCell ref="A27:C27"/>
    <mergeCell ref="H62:I62"/>
    <mergeCell ref="I39:I40"/>
    <mergeCell ref="E47:E48"/>
    <mergeCell ref="F47:F48"/>
    <mergeCell ref="G47:G48"/>
    <mergeCell ref="H61:I61"/>
    <mergeCell ref="C62:E62"/>
    <mergeCell ref="C61:E61"/>
    <mergeCell ref="E39:E40"/>
    <mergeCell ref="A11:E11"/>
    <mergeCell ref="H19:H20"/>
    <mergeCell ref="A37:J37"/>
    <mergeCell ref="A45:J45"/>
    <mergeCell ref="A15:I15"/>
    <mergeCell ref="A26:I26"/>
    <mergeCell ref="H39:H40"/>
    <mergeCell ref="J39:J40"/>
    <mergeCell ref="A32:I32"/>
    <mergeCell ref="A35:C35"/>
    <mergeCell ref="A63:B63"/>
    <mergeCell ref="C64:E64"/>
    <mergeCell ref="A61:B61"/>
    <mergeCell ref="C63:E63"/>
    <mergeCell ref="A10:E10"/>
    <mergeCell ref="D39:D40"/>
    <mergeCell ref="D47:D48"/>
    <mergeCell ref="D19:D20"/>
    <mergeCell ref="A19:C20"/>
    <mergeCell ref="A21:C21"/>
    <mergeCell ref="G2:I2"/>
    <mergeCell ref="G1:I1"/>
    <mergeCell ref="G3:I3"/>
    <mergeCell ref="H64:I64"/>
    <mergeCell ref="A39:A40"/>
    <mergeCell ref="B39:B40"/>
    <mergeCell ref="C39:C40"/>
    <mergeCell ref="A47:A48"/>
    <mergeCell ref="B47:B48"/>
    <mergeCell ref="H63:I63"/>
    <mergeCell ref="A7:I7"/>
    <mergeCell ref="G4:I4"/>
    <mergeCell ref="G5:I5"/>
    <mergeCell ref="C47:C48"/>
    <mergeCell ref="H47:H48"/>
    <mergeCell ref="F39:F40"/>
    <mergeCell ref="A13:I13"/>
    <mergeCell ref="F11:G11"/>
    <mergeCell ref="A23:C23"/>
    <mergeCell ref="F10:G10"/>
  </mergeCells>
  <printOptions/>
  <pageMargins left="0.5118110236220472" right="0.31496062992125984" top="0.1968503937007874" bottom="0.15748031496062992" header="0.31496062992125984" footer="0.31496062992125984"/>
  <pageSetup horizontalDpi="600" verticalDpi="600" orientation="landscape" paperSize="9" scale="66" r:id="rId1"/>
  <rowBreaks count="1" manualBreakCount="1">
    <brk id="4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4"/>
  <sheetViews>
    <sheetView view="pageBreakPreview" zoomScale="115" zoomScaleSheetLayoutView="115" zoomScalePageLayoutView="0" workbookViewId="0" topLeftCell="A4">
      <selection activeCell="P10" sqref="P10"/>
    </sheetView>
  </sheetViews>
  <sheetFormatPr defaultColWidth="9.140625" defaultRowHeight="15"/>
  <cols>
    <col min="1" max="1" width="36.57421875" style="0" customWidth="1"/>
    <col min="2" max="2" width="15.7109375" style="0" customWidth="1"/>
    <col min="3" max="3" width="15.8515625" style="0" customWidth="1"/>
    <col min="4" max="4" width="13.7109375" style="0" customWidth="1"/>
    <col min="5" max="5" width="13.28125" style="0" customWidth="1"/>
    <col min="6" max="6" width="13.8515625" style="0" customWidth="1"/>
    <col min="7" max="7" width="14.42187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2.7109375" style="0" customWidth="1"/>
    <col min="12" max="12" width="13.00390625" style="0" customWidth="1"/>
    <col min="13" max="13" width="14.7109375" style="0" customWidth="1"/>
  </cols>
  <sheetData>
    <row r="1" spans="1:13" ht="15.75">
      <c r="A1" s="126" t="s">
        <v>221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ht="15.75">
      <c r="M2" s="40" t="s">
        <v>16</v>
      </c>
    </row>
    <row r="3" spans="1:13" ht="47.25" customHeight="1">
      <c r="A3" s="163" t="s">
        <v>61</v>
      </c>
      <c r="B3" s="163" t="s">
        <v>62</v>
      </c>
      <c r="C3" s="163" t="s">
        <v>58</v>
      </c>
      <c r="D3" s="125" t="s">
        <v>166</v>
      </c>
      <c r="E3" s="125"/>
      <c r="F3" s="125" t="s">
        <v>167</v>
      </c>
      <c r="G3" s="125"/>
      <c r="H3" s="125" t="s">
        <v>168</v>
      </c>
      <c r="I3" s="125"/>
      <c r="J3" s="125" t="s">
        <v>94</v>
      </c>
      <c r="K3" s="125"/>
      <c r="L3" s="125" t="s">
        <v>169</v>
      </c>
      <c r="M3" s="125"/>
    </row>
    <row r="4" spans="1:13" ht="109.5" customHeight="1">
      <c r="A4" s="164"/>
      <c r="B4" s="164"/>
      <c r="C4" s="164"/>
      <c r="D4" s="17" t="s">
        <v>60</v>
      </c>
      <c r="E4" s="17" t="s">
        <v>59</v>
      </c>
      <c r="F4" s="17" t="s">
        <v>60</v>
      </c>
      <c r="G4" s="17" t="s">
        <v>59</v>
      </c>
      <c r="H4" s="17" t="s">
        <v>60</v>
      </c>
      <c r="I4" s="17" t="s">
        <v>59</v>
      </c>
      <c r="J4" s="17" t="s">
        <v>60</v>
      </c>
      <c r="K4" s="17" t="s">
        <v>59</v>
      </c>
      <c r="L4" s="17" t="s">
        <v>60</v>
      </c>
      <c r="M4" s="17" t="s">
        <v>59</v>
      </c>
    </row>
    <row r="5" spans="1:13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</row>
    <row r="6" spans="1:13" ht="75">
      <c r="A6" s="110" t="s">
        <v>202</v>
      </c>
      <c r="B6" s="104" t="s">
        <v>222</v>
      </c>
      <c r="C6" s="83"/>
      <c r="D6" s="83"/>
      <c r="E6" s="83"/>
      <c r="F6" s="83">
        <v>200000</v>
      </c>
      <c r="G6" s="83"/>
      <c r="H6" s="83">
        <v>700000</v>
      </c>
      <c r="I6" s="83">
        <v>0</v>
      </c>
      <c r="J6" s="83">
        <v>2000000</v>
      </c>
      <c r="K6" s="83"/>
      <c r="L6" s="83">
        <v>6000000</v>
      </c>
      <c r="M6" s="83"/>
    </row>
    <row r="7" spans="1:13" ht="60">
      <c r="A7" s="110" t="s">
        <v>198</v>
      </c>
      <c r="B7" s="104" t="s">
        <v>223</v>
      </c>
      <c r="C7" s="83">
        <v>30010059</v>
      </c>
      <c r="D7" s="83">
        <v>4583816</v>
      </c>
      <c r="E7" s="83"/>
      <c r="F7" s="84">
        <v>3800000</v>
      </c>
      <c r="G7" s="83">
        <v>51</v>
      </c>
      <c r="H7" s="83">
        <v>200000</v>
      </c>
      <c r="I7" s="83">
        <v>51</v>
      </c>
      <c r="J7" s="83">
        <v>2000000</v>
      </c>
      <c r="K7" s="83">
        <v>58</v>
      </c>
      <c r="L7" s="83">
        <v>2000000</v>
      </c>
      <c r="M7" s="83">
        <v>65</v>
      </c>
    </row>
    <row r="8" spans="1:13" ht="45">
      <c r="A8" s="110" t="s">
        <v>249</v>
      </c>
      <c r="B8" s="104" t="s">
        <v>224</v>
      </c>
      <c r="C8" s="83">
        <v>30737344</v>
      </c>
      <c r="D8" s="83">
        <v>5674808</v>
      </c>
      <c r="E8" s="83"/>
      <c r="F8" s="84">
        <v>10000000</v>
      </c>
      <c r="G8" s="83">
        <v>86</v>
      </c>
      <c r="H8" s="83">
        <v>4412869</v>
      </c>
      <c r="I8" s="83">
        <v>100</v>
      </c>
      <c r="J8" s="83"/>
      <c r="K8" s="83"/>
      <c r="L8" s="83"/>
      <c r="M8" s="83"/>
    </row>
    <row r="9" spans="1:13" ht="75">
      <c r="A9" s="110" t="s">
        <v>200</v>
      </c>
      <c r="B9" s="104" t="s">
        <v>265</v>
      </c>
      <c r="C9" s="83">
        <v>20129899</v>
      </c>
      <c r="D9" s="83">
        <v>4459913</v>
      </c>
      <c r="E9" s="83"/>
      <c r="F9" s="84">
        <v>1800000</v>
      </c>
      <c r="G9" s="83">
        <v>34</v>
      </c>
      <c r="H9" s="83">
        <v>1700000</v>
      </c>
      <c r="I9" s="83">
        <v>43</v>
      </c>
      <c r="J9" s="83">
        <v>3000000</v>
      </c>
      <c r="K9" s="83">
        <v>59</v>
      </c>
      <c r="L9" s="83">
        <v>8248210</v>
      </c>
      <c r="M9" s="83">
        <v>100</v>
      </c>
    </row>
    <row r="10" spans="1:13" ht="90">
      <c r="A10" s="110" t="s">
        <v>201</v>
      </c>
      <c r="B10" s="104" t="s">
        <v>223</v>
      </c>
      <c r="C10" s="83">
        <v>15496500</v>
      </c>
      <c r="D10" s="83">
        <v>7215340</v>
      </c>
      <c r="E10" s="83"/>
      <c r="F10" s="84">
        <v>4000000</v>
      </c>
      <c r="G10" s="83">
        <v>78</v>
      </c>
      <c r="H10" s="83">
        <v>3343118</v>
      </c>
      <c r="I10" s="83">
        <v>100</v>
      </c>
      <c r="J10" s="83">
        <v>0</v>
      </c>
      <c r="K10" s="83"/>
      <c r="L10" s="83"/>
      <c r="M10" s="83"/>
    </row>
    <row r="11" spans="1:13" ht="96.75" customHeight="1">
      <c r="A11" s="111" t="s">
        <v>266</v>
      </c>
      <c r="B11" s="104" t="s">
        <v>225</v>
      </c>
      <c r="C11" s="83">
        <v>7285560</v>
      </c>
      <c r="D11" s="83">
        <v>1304479</v>
      </c>
      <c r="E11" s="83">
        <v>100</v>
      </c>
      <c r="F11" s="84">
        <v>0</v>
      </c>
      <c r="G11" s="83"/>
      <c r="H11" s="83">
        <v>0</v>
      </c>
      <c r="I11" s="83"/>
      <c r="J11" s="83">
        <v>0</v>
      </c>
      <c r="K11" s="83"/>
      <c r="L11" s="83"/>
      <c r="M11" s="83"/>
    </row>
    <row r="12" spans="1:13" ht="15.75">
      <c r="A12" s="53" t="s">
        <v>158</v>
      </c>
      <c r="B12" s="104"/>
      <c r="C12" s="49"/>
      <c r="D12" s="49">
        <f>SUM(D6:D11)</f>
        <v>23238356</v>
      </c>
      <c r="E12" s="49"/>
      <c r="F12" s="49">
        <f>SUM(F6:F11)</f>
        <v>19800000</v>
      </c>
      <c r="G12" s="49"/>
      <c r="H12" s="49">
        <f>SUM(H6:H11)</f>
        <v>10355987</v>
      </c>
      <c r="I12" s="49"/>
      <c r="J12" s="49">
        <f>SUM(J6:J11)</f>
        <v>7000000</v>
      </c>
      <c r="K12" s="49"/>
      <c r="L12" s="49">
        <f>SUM(L6:L11)</f>
        <v>16248210</v>
      </c>
      <c r="M12" s="49"/>
    </row>
    <row r="13" spans="1:13" ht="48" customHeight="1">
      <c r="A13" s="135" t="s">
        <v>232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</row>
    <row r="14" spans="1:13" ht="28.5" customHeight="1">
      <c r="A14" s="126" t="s">
        <v>63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</sheetData>
  <sheetProtection/>
  <mergeCells count="11">
    <mergeCell ref="H3:I3"/>
    <mergeCell ref="J3:K3"/>
    <mergeCell ref="L3:M3"/>
    <mergeCell ref="A13:M13"/>
    <mergeCell ref="A14:M14"/>
    <mergeCell ref="A1:M1"/>
    <mergeCell ref="C3:C4"/>
    <mergeCell ref="B3:B4"/>
    <mergeCell ref="A3:A4"/>
    <mergeCell ref="D3:E3"/>
    <mergeCell ref="F3:G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39"/>
  <sheetViews>
    <sheetView view="pageBreakPreview" zoomScale="85" zoomScaleSheetLayoutView="85" zoomScalePageLayoutView="0" workbookViewId="0" topLeftCell="A16">
      <selection activeCell="Q32" sqref="Q32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135" t="s">
        <v>183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.75">
      <c r="A3" s="135" t="s">
        <v>184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8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6" t="s">
        <v>16</v>
      </c>
      <c r="M4" s="12"/>
      <c r="N4" s="12"/>
      <c r="O4" s="12"/>
      <c r="P4" s="12"/>
      <c r="Q4" s="12"/>
      <c r="R4" s="12"/>
    </row>
    <row r="5" spans="1:18" ht="48" customHeight="1">
      <c r="A5" s="125" t="s">
        <v>64</v>
      </c>
      <c r="B5" s="125" t="s">
        <v>4</v>
      </c>
      <c r="C5" s="147" t="s">
        <v>74</v>
      </c>
      <c r="D5" s="147" t="s">
        <v>78</v>
      </c>
      <c r="E5" s="147" t="s">
        <v>79</v>
      </c>
      <c r="F5" s="147"/>
      <c r="G5" s="147" t="s">
        <v>80</v>
      </c>
      <c r="H5" s="147"/>
      <c r="I5" s="147" t="s">
        <v>81</v>
      </c>
      <c r="J5" s="148" t="s">
        <v>83</v>
      </c>
      <c r="K5" s="148"/>
      <c r="L5" s="147" t="s">
        <v>82</v>
      </c>
      <c r="M5" s="27"/>
      <c r="N5" s="27"/>
      <c r="O5" s="27"/>
      <c r="P5" s="27"/>
      <c r="Q5" s="27"/>
      <c r="R5" s="27"/>
    </row>
    <row r="6" spans="1:18" ht="128.25" customHeight="1">
      <c r="A6" s="125"/>
      <c r="B6" s="125"/>
      <c r="C6" s="147"/>
      <c r="D6" s="147"/>
      <c r="E6" s="147"/>
      <c r="F6" s="147"/>
      <c r="G6" s="147"/>
      <c r="H6" s="147"/>
      <c r="I6" s="147"/>
      <c r="J6" s="17" t="s">
        <v>69</v>
      </c>
      <c r="K6" s="17" t="s">
        <v>70</v>
      </c>
      <c r="L6" s="147"/>
      <c r="M6" s="27"/>
      <c r="N6" s="27"/>
      <c r="O6" s="27"/>
      <c r="P6" s="16"/>
      <c r="Q6" s="27"/>
      <c r="R6" s="27"/>
    </row>
    <row r="7" spans="1:18" ht="15.75">
      <c r="A7" s="17">
        <v>1</v>
      </c>
      <c r="B7" s="17">
        <v>2</v>
      </c>
      <c r="C7" s="23">
        <v>3</v>
      </c>
      <c r="D7" s="23">
        <v>4</v>
      </c>
      <c r="E7" s="137">
        <v>5</v>
      </c>
      <c r="F7" s="137"/>
      <c r="G7" s="182">
        <v>6</v>
      </c>
      <c r="H7" s="182"/>
      <c r="I7" s="23">
        <v>7</v>
      </c>
      <c r="J7" s="23">
        <v>8</v>
      </c>
      <c r="K7" s="23">
        <v>9</v>
      </c>
      <c r="L7" s="23">
        <v>10</v>
      </c>
      <c r="M7" s="27"/>
      <c r="N7" s="27"/>
      <c r="O7" s="27"/>
      <c r="P7" s="16"/>
      <c r="Q7" s="27"/>
      <c r="R7" s="27"/>
    </row>
    <row r="8" spans="1:18" ht="47.25">
      <c r="A8" s="17">
        <v>3142</v>
      </c>
      <c r="B8" s="18" t="s">
        <v>197</v>
      </c>
      <c r="C8" s="102">
        <v>23245050</v>
      </c>
      <c r="D8" s="102">
        <v>23238356</v>
      </c>
      <c r="E8" s="149">
        <v>0</v>
      </c>
      <c r="F8" s="149"/>
      <c r="G8" s="149">
        <v>0</v>
      </c>
      <c r="H8" s="149"/>
      <c r="I8" s="107">
        <v>0</v>
      </c>
      <c r="J8" s="102">
        <v>0</v>
      </c>
      <c r="K8" s="102">
        <v>0</v>
      </c>
      <c r="L8" s="102">
        <v>0</v>
      </c>
      <c r="M8" s="27"/>
      <c r="N8" s="27"/>
      <c r="O8" s="27"/>
      <c r="P8" s="16"/>
      <c r="Q8" s="27"/>
      <c r="R8" s="27"/>
    </row>
    <row r="9" spans="1:18" ht="15.75">
      <c r="A9" s="17"/>
      <c r="B9" s="17" t="s">
        <v>13</v>
      </c>
      <c r="C9" s="102">
        <f>C8</f>
        <v>23245050</v>
      </c>
      <c r="D9" s="102">
        <f>D8</f>
        <v>23238356</v>
      </c>
      <c r="E9" s="149">
        <f>E8</f>
        <v>0</v>
      </c>
      <c r="F9" s="149"/>
      <c r="G9" s="149">
        <f>G8</f>
        <v>0</v>
      </c>
      <c r="H9" s="149"/>
      <c r="I9" s="102">
        <f>I8</f>
        <v>0</v>
      </c>
      <c r="J9" s="102">
        <f>J8</f>
        <v>0</v>
      </c>
      <c r="K9" s="102">
        <f>K8</f>
        <v>0</v>
      </c>
      <c r="L9" s="102">
        <f>L8</f>
        <v>0</v>
      </c>
      <c r="M9" s="27"/>
      <c r="N9" s="27"/>
      <c r="O9" s="27"/>
      <c r="P9" s="27"/>
      <c r="Q9" s="27"/>
      <c r="R9" s="27"/>
    </row>
    <row r="10" spans="1:18" ht="15.75">
      <c r="A10" s="135" t="s">
        <v>185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27"/>
      <c r="N10" s="27"/>
      <c r="O10" s="27"/>
      <c r="P10" s="27"/>
      <c r="Q10" s="27"/>
      <c r="R10" s="27"/>
    </row>
    <row r="11" spans="1:1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" t="s">
        <v>16</v>
      </c>
      <c r="M11" s="27"/>
      <c r="N11" s="27"/>
      <c r="O11" s="27"/>
      <c r="P11" s="27"/>
      <c r="Q11" s="27"/>
      <c r="R11" s="27"/>
    </row>
    <row r="12" spans="1:18" ht="15.75">
      <c r="A12" s="186" t="s">
        <v>64</v>
      </c>
      <c r="B12" s="163" t="s">
        <v>4</v>
      </c>
      <c r="C12" s="125" t="s">
        <v>9</v>
      </c>
      <c r="D12" s="125"/>
      <c r="E12" s="125"/>
      <c r="F12" s="125"/>
      <c r="G12" s="125"/>
      <c r="H12" s="125" t="s">
        <v>10</v>
      </c>
      <c r="I12" s="125"/>
      <c r="J12" s="125"/>
      <c r="K12" s="125"/>
      <c r="L12" s="125"/>
      <c r="M12" s="27"/>
      <c r="N12" s="27"/>
      <c r="O12" s="27"/>
      <c r="P12" s="27"/>
      <c r="Q12" s="27"/>
      <c r="R12" s="27"/>
    </row>
    <row r="13" spans="1:18" ht="98.25" customHeight="1">
      <c r="A13" s="187"/>
      <c r="B13" s="169"/>
      <c r="C13" s="125" t="s">
        <v>65</v>
      </c>
      <c r="D13" s="125" t="s">
        <v>66</v>
      </c>
      <c r="E13" s="125" t="s">
        <v>67</v>
      </c>
      <c r="F13" s="125"/>
      <c r="G13" s="163" t="s">
        <v>71</v>
      </c>
      <c r="H13" s="125" t="s">
        <v>68</v>
      </c>
      <c r="I13" s="163" t="s">
        <v>73</v>
      </c>
      <c r="J13" s="125" t="s">
        <v>67</v>
      </c>
      <c r="K13" s="125"/>
      <c r="L13" s="163" t="s">
        <v>72</v>
      </c>
      <c r="M13" s="27"/>
      <c r="N13" s="27"/>
      <c r="O13" s="27"/>
      <c r="P13" s="27"/>
      <c r="Q13" s="27"/>
      <c r="R13" s="27"/>
    </row>
    <row r="14" spans="1:18" ht="31.5">
      <c r="A14" s="188"/>
      <c r="B14" s="164"/>
      <c r="C14" s="125"/>
      <c r="D14" s="125"/>
      <c r="E14" s="17" t="s">
        <v>69</v>
      </c>
      <c r="F14" s="17" t="s">
        <v>70</v>
      </c>
      <c r="G14" s="164"/>
      <c r="H14" s="125"/>
      <c r="I14" s="164"/>
      <c r="J14" s="17" t="s">
        <v>69</v>
      </c>
      <c r="K14" s="17" t="s">
        <v>70</v>
      </c>
      <c r="L14" s="164"/>
      <c r="M14" s="27"/>
      <c r="N14" s="27"/>
      <c r="O14" s="27"/>
      <c r="P14" s="27"/>
      <c r="Q14" s="27"/>
      <c r="R14" s="27"/>
    </row>
    <row r="15" spans="1:18" ht="15.7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27"/>
      <c r="N15" s="27"/>
      <c r="O15" s="27"/>
      <c r="P15" s="27"/>
      <c r="Q15" s="27"/>
      <c r="R15" s="27"/>
    </row>
    <row r="16" spans="1:18" ht="47.25">
      <c r="A16" s="49">
        <v>3142</v>
      </c>
      <c r="B16" s="18" t="s">
        <v>197</v>
      </c>
      <c r="C16" s="103">
        <v>19800000</v>
      </c>
      <c r="D16" s="103">
        <v>0</v>
      </c>
      <c r="E16" s="103">
        <v>0</v>
      </c>
      <c r="F16" s="103">
        <v>0</v>
      </c>
      <c r="G16" s="103">
        <v>0</v>
      </c>
      <c r="H16" s="103"/>
      <c r="I16" s="103">
        <v>0</v>
      </c>
      <c r="J16" s="103">
        <v>0</v>
      </c>
      <c r="K16" s="103">
        <v>0</v>
      </c>
      <c r="L16" s="103">
        <v>0</v>
      </c>
      <c r="M16" s="27"/>
      <c r="N16" s="27"/>
      <c r="O16" s="27"/>
      <c r="P16" s="27"/>
      <c r="Q16" s="27"/>
      <c r="R16" s="27"/>
    </row>
    <row r="17" spans="1:18" ht="15.75">
      <c r="A17" s="17"/>
      <c r="B17" s="17" t="s">
        <v>13</v>
      </c>
      <c r="C17" s="103">
        <f>C16</f>
        <v>19800000</v>
      </c>
      <c r="D17" s="103">
        <f aca="true" t="shared" si="0" ref="D17:L17">D16</f>
        <v>0</v>
      </c>
      <c r="E17" s="103">
        <f t="shared" si="0"/>
        <v>0</v>
      </c>
      <c r="F17" s="103">
        <f t="shared" si="0"/>
        <v>0</v>
      </c>
      <c r="G17" s="103">
        <f t="shared" si="0"/>
        <v>0</v>
      </c>
      <c r="H17" s="103">
        <f t="shared" si="0"/>
        <v>0</v>
      </c>
      <c r="I17" s="103">
        <f t="shared" si="0"/>
        <v>0</v>
      </c>
      <c r="J17" s="103">
        <f t="shared" si="0"/>
        <v>0</v>
      </c>
      <c r="K17" s="103">
        <f t="shared" si="0"/>
        <v>0</v>
      </c>
      <c r="L17" s="103">
        <f t="shared" si="0"/>
        <v>0</v>
      </c>
      <c r="M17" s="27"/>
      <c r="N17" s="27"/>
      <c r="O17" s="27"/>
      <c r="P17" s="27"/>
      <c r="Q17" s="27"/>
      <c r="R17" s="27"/>
    </row>
    <row r="19" spans="1:12" ht="15.75" customHeight="1">
      <c r="A19" s="135" t="s">
        <v>186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</row>
    <row r="20" spans="9:12" ht="15.75">
      <c r="I20" s="29"/>
      <c r="J20" s="29"/>
      <c r="K20" s="29"/>
      <c r="L20" s="16" t="s">
        <v>16</v>
      </c>
    </row>
    <row r="21" spans="1:12" ht="15">
      <c r="A21" s="186" t="s">
        <v>64</v>
      </c>
      <c r="B21" s="163" t="s">
        <v>4</v>
      </c>
      <c r="C21" s="147" t="s">
        <v>74</v>
      </c>
      <c r="D21" s="147"/>
      <c r="E21" s="147" t="s">
        <v>75</v>
      </c>
      <c r="F21" s="147" t="s">
        <v>101</v>
      </c>
      <c r="G21" s="147" t="s">
        <v>188</v>
      </c>
      <c r="H21" s="147" t="s">
        <v>189</v>
      </c>
      <c r="I21" s="147" t="s">
        <v>76</v>
      </c>
      <c r="J21" s="147"/>
      <c r="K21" s="147" t="s">
        <v>77</v>
      </c>
      <c r="L21" s="147"/>
    </row>
    <row r="22" spans="1:12" ht="17.25" customHeight="1">
      <c r="A22" s="187"/>
      <c r="B22" s="169"/>
      <c r="C22" s="147"/>
      <c r="D22" s="147"/>
      <c r="E22" s="147"/>
      <c r="F22" s="147"/>
      <c r="G22" s="147"/>
      <c r="H22" s="147"/>
      <c r="I22" s="147"/>
      <c r="J22" s="147"/>
      <c r="K22" s="147"/>
      <c r="L22" s="147"/>
    </row>
    <row r="23" spans="1:12" ht="99.75" customHeight="1">
      <c r="A23" s="188"/>
      <c r="B23" s="164"/>
      <c r="C23" s="147"/>
      <c r="D23" s="147"/>
      <c r="E23" s="147"/>
      <c r="F23" s="147"/>
      <c r="G23" s="147"/>
      <c r="H23" s="147"/>
      <c r="I23" s="147"/>
      <c r="J23" s="147"/>
      <c r="K23" s="147"/>
      <c r="L23" s="147"/>
    </row>
    <row r="24" spans="1:12" ht="15.75">
      <c r="A24" s="17">
        <v>1</v>
      </c>
      <c r="B24" s="17">
        <v>2</v>
      </c>
      <c r="C24" s="185">
        <v>3</v>
      </c>
      <c r="D24" s="185"/>
      <c r="E24" s="23">
        <v>4</v>
      </c>
      <c r="F24" s="23">
        <v>5</v>
      </c>
      <c r="G24" s="23">
        <v>6</v>
      </c>
      <c r="H24" s="23">
        <v>7</v>
      </c>
      <c r="I24" s="137">
        <v>8</v>
      </c>
      <c r="J24" s="137"/>
      <c r="K24" s="137">
        <v>9</v>
      </c>
      <c r="L24" s="137"/>
    </row>
    <row r="25" spans="1:12" ht="47.25">
      <c r="A25" s="49">
        <v>3142</v>
      </c>
      <c r="B25" s="18" t="s">
        <v>197</v>
      </c>
      <c r="C25" s="189">
        <v>19800000</v>
      </c>
      <c r="D25" s="189"/>
      <c r="E25" s="43">
        <v>16878347</v>
      </c>
      <c r="F25" s="31">
        <v>0</v>
      </c>
      <c r="G25" s="31">
        <v>0</v>
      </c>
      <c r="H25" s="31">
        <v>0</v>
      </c>
      <c r="I25" s="183"/>
      <c r="J25" s="184"/>
      <c r="K25" s="183"/>
      <c r="L25" s="184"/>
    </row>
    <row r="26" spans="1:12" ht="15.75">
      <c r="A26" s="17"/>
      <c r="B26" s="17"/>
      <c r="C26" s="189"/>
      <c r="D26" s="189"/>
      <c r="E26" s="31"/>
      <c r="F26" s="31"/>
      <c r="G26" s="31"/>
      <c r="H26" s="31"/>
      <c r="I26" s="180"/>
      <c r="J26" s="181"/>
      <c r="K26" s="180"/>
      <c r="L26" s="181"/>
    </row>
    <row r="27" spans="1:12" ht="15.75">
      <c r="A27" s="17"/>
      <c r="B27" s="17" t="s">
        <v>13</v>
      </c>
      <c r="C27" s="189">
        <f>C25</f>
        <v>19800000</v>
      </c>
      <c r="D27" s="189"/>
      <c r="E27" s="51">
        <f>E25</f>
        <v>16878347</v>
      </c>
      <c r="F27" s="51">
        <f>F25</f>
        <v>0</v>
      </c>
      <c r="G27" s="51">
        <f>G25</f>
        <v>0</v>
      </c>
      <c r="H27" s="51">
        <f>H25</f>
        <v>0</v>
      </c>
      <c r="I27" s="180"/>
      <c r="J27" s="181"/>
      <c r="K27" s="180"/>
      <c r="L27" s="181"/>
    </row>
    <row r="29" ht="15">
      <c r="A29" s="15"/>
    </row>
    <row r="30" spans="1:12" ht="15.75">
      <c r="A30" s="135" t="s">
        <v>187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2" ht="45" customHeight="1">
      <c r="A31" s="135" t="s">
        <v>267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12" ht="30.75" customHeight="1">
      <c r="A32" s="135" t="s">
        <v>231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</row>
    <row r="33" spans="1:12" ht="16.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2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6" spans="1:9" ht="15.75">
      <c r="A36" s="135" t="s">
        <v>143</v>
      </c>
      <c r="B36" s="135"/>
      <c r="C36" s="142" t="s">
        <v>7</v>
      </c>
      <c r="D36" s="142"/>
      <c r="E36" s="142"/>
      <c r="F36" s="4"/>
      <c r="G36" s="4"/>
      <c r="H36" s="142" t="s">
        <v>144</v>
      </c>
      <c r="I36" s="142"/>
    </row>
    <row r="37" spans="1:9" ht="15.75">
      <c r="A37" s="5"/>
      <c r="C37" s="132" t="s">
        <v>5</v>
      </c>
      <c r="D37" s="132"/>
      <c r="E37" s="132"/>
      <c r="F37" s="4"/>
      <c r="G37" s="4"/>
      <c r="H37" s="132" t="s">
        <v>6</v>
      </c>
      <c r="I37" s="132"/>
    </row>
    <row r="38" spans="1:9" ht="15.75">
      <c r="A38" s="134" t="s">
        <v>145</v>
      </c>
      <c r="B38" s="134"/>
      <c r="C38" s="133" t="s">
        <v>7</v>
      </c>
      <c r="D38" s="133"/>
      <c r="E38" s="133"/>
      <c r="F38" s="14"/>
      <c r="G38" s="14"/>
      <c r="H38" s="133" t="s">
        <v>146</v>
      </c>
      <c r="I38" s="133"/>
    </row>
    <row r="39" spans="1:9" ht="15.75">
      <c r="A39" s="5"/>
      <c r="B39" s="6"/>
      <c r="C39" s="132" t="s">
        <v>5</v>
      </c>
      <c r="D39" s="132"/>
      <c r="E39" s="132"/>
      <c r="F39" s="4"/>
      <c r="G39" s="4"/>
      <c r="H39" s="132" t="s">
        <v>6</v>
      </c>
      <c r="I39" s="132"/>
    </row>
  </sheetData>
  <sheetProtection/>
  <mergeCells count="66">
    <mergeCell ref="H38:I38"/>
    <mergeCell ref="H39:I39"/>
    <mergeCell ref="A30:L30"/>
    <mergeCell ref="A31:L31"/>
    <mergeCell ref="A32:L32"/>
    <mergeCell ref="A33:L33"/>
    <mergeCell ref="A36:B36"/>
    <mergeCell ref="C36:E36"/>
    <mergeCell ref="H36:I36"/>
    <mergeCell ref="C37:E37"/>
    <mergeCell ref="H37:I37"/>
    <mergeCell ref="C25:D25"/>
    <mergeCell ref="C26:D26"/>
    <mergeCell ref="C27:D27"/>
    <mergeCell ref="I25:J25"/>
    <mergeCell ref="I26:J26"/>
    <mergeCell ref="I27:J27"/>
    <mergeCell ref="C39:E39"/>
    <mergeCell ref="A38:B38"/>
    <mergeCell ref="C38:E38"/>
    <mergeCell ref="K24:L24"/>
    <mergeCell ref="K21:L23"/>
    <mergeCell ref="C13:C14"/>
    <mergeCell ref="D13:D14"/>
    <mergeCell ref="E13:F13"/>
    <mergeCell ref="H13:H14"/>
    <mergeCell ref="I24:J24"/>
    <mergeCell ref="G21:G23"/>
    <mergeCell ref="I21:J23"/>
    <mergeCell ref="L13:L14"/>
    <mergeCell ref="A19:L19"/>
    <mergeCell ref="A21:A23"/>
    <mergeCell ref="B21:B23"/>
    <mergeCell ref="C21:D23"/>
    <mergeCell ref="E21:E23"/>
    <mergeCell ref="F21:F23"/>
    <mergeCell ref="D5:D6"/>
    <mergeCell ref="C24:D24"/>
    <mergeCell ref="G9:H9"/>
    <mergeCell ref="J13:K13"/>
    <mergeCell ref="A10:L10"/>
    <mergeCell ref="B12:B14"/>
    <mergeCell ref="A12:A14"/>
    <mergeCell ref="G13:G14"/>
    <mergeCell ref="I13:I14"/>
    <mergeCell ref="C12:G12"/>
    <mergeCell ref="E7:F7"/>
    <mergeCell ref="E8:F8"/>
    <mergeCell ref="J5:K5"/>
    <mergeCell ref="K25:L25"/>
    <mergeCell ref="L5:L6"/>
    <mergeCell ref="I5:I6"/>
    <mergeCell ref="G5:H6"/>
    <mergeCell ref="E5:F6"/>
    <mergeCell ref="H12:L12"/>
    <mergeCell ref="H21:H23"/>
    <mergeCell ref="K26:L26"/>
    <mergeCell ref="K27:L27"/>
    <mergeCell ref="E9:F9"/>
    <mergeCell ref="A1:R1"/>
    <mergeCell ref="A3:R3"/>
    <mergeCell ref="B5:B6"/>
    <mergeCell ref="G8:H8"/>
    <mergeCell ref="C5:C6"/>
    <mergeCell ref="G7:H7"/>
    <mergeCell ref="A5:A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17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181"/>
  <sheetViews>
    <sheetView view="pageBreakPreview" zoomScaleSheetLayoutView="100" zoomScalePageLayoutView="0" workbookViewId="0" topLeftCell="A158">
      <selection activeCell="E174" sqref="E174:F174"/>
    </sheetView>
  </sheetViews>
  <sheetFormatPr defaultColWidth="9.140625" defaultRowHeight="15"/>
  <cols>
    <col min="1" max="1" width="17.28125" style="0" customWidth="1"/>
    <col min="2" max="2" width="41.14062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34.7109375" style="0" customWidth="1"/>
  </cols>
  <sheetData>
    <row r="1" spans="2:9" ht="15.75" customHeight="1">
      <c r="B1" s="4"/>
      <c r="C1" s="4"/>
      <c r="D1" s="4"/>
      <c r="E1" s="4"/>
      <c r="F1" s="4"/>
      <c r="G1" s="124" t="s">
        <v>0</v>
      </c>
      <c r="H1" s="124"/>
      <c r="I1" s="124"/>
    </row>
    <row r="2" spans="2:9" ht="15.75" customHeight="1">
      <c r="B2" s="4"/>
      <c r="C2" s="4"/>
      <c r="D2" s="4"/>
      <c r="E2" s="4"/>
      <c r="F2" s="4"/>
      <c r="G2" s="124" t="s">
        <v>1</v>
      </c>
      <c r="H2" s="124"/>
      <c r="I2" s="124"/>
    </row>
    <row r="3" spans="2:9" ht="15.75" customHeight="1">
      <c r="B3" s="4"/>
      <c r="C3" s="4"/>
      <c r="D3" s="4"/>
      <c r="E3" s="4"/>
      <c r="F3" s="4"/>
      <c r="G3" s="124" t="s">
        <v>2</v>
      </c>
      <c r="H3" s="124"/>
      <c r="I3" s="124"/>
    </row>
    <row r="4" spans="1:9" ht="15.75">
      <c r="A4" s="1"/>
      <c r="B4" s="4"/>
      <c r="C4" s="4"/>
      <c r="D4" s="4"/>
      <c r="E4" s="4"/>
      <c r="F4" s="4"/>
      <c r="G4" s="124" t="s">
        <v>8</v>
      </c>
      <c r="H4" s="124"/>
      <c r="I4" s="124"/>
    </row>
    <row r="5" spans="1:9" ht="15.75">
      <c r="A5" s="4"/>
      <c r="B5" s="4"/>
      <c r="C5" s="4"/>
      <c r="D5" s="4"/>
      <c r="E5" s="4"/>
      <c r="F5" s="4"/>
      <c r="G5" s="124" t="s">
        <v>11</v>
      </c>
      <c r="H5" s="124"/>
      <c r="I5" s="124"/>
    </row>
    <row r="6" spans="1:9" ht="9" customHeight="1">
      <c r="A6" s="4"/>
      <c r="B6" s="4"/>
      <c r="C6" s="4"/>
      <c r="D6" s="4"/>
      <c r="E6" s="4"/>
      <c r="F6" s="4"/>
      <c r="G6" s="4"/>
      <c r="H6" s="4"/>
      <c r="I6" s="4"/>
    </row>
    <row r="7" spans="1:9" ht="18.75">
      <c r="A7" s="123" t="s">
        <v>227</v>
      </c>
      <c r="B7" s="123"/>
      <c r="C7" s="123"/>
      <c r="D7" s="123"/>
      <c r="E7" s="123"/>
      <c r="F7" s="123"/>
      <c r="G7" s="123"/>
      <c r="H7" s="123"/>
      <c r="I7" s="123"/>
    </row>
    <row r="8" spans="1:9" ht="5.25" customHeight="1">
      <c r="A8" s="4"/>
      <c r="B8" s="4"/>
      <c r="C8" s="4"/>
      <c r="D8" s="4"/>
      <c r="E8" s="4"/>
      <c r="F8" s="4"/>
      <c r="G8" s="4"/>
      <c r="H8" s="4"/>
      <c r="I8" s="4"/>
    </row>
    <row r="9" spans="1:9" ht="6.75" customHeight="1">
      <c r="A9" s="4"/>
      <c r="B9" s="4"/>
      <c r="C9" s="4"/>
      <c r="D9" s="4"/>
      <c r="E9" s="4"/>
      <c r="F9" s="4"/>
      <c r="G9" s="4"/>
      <c r="H9" s="4"/>
      <c r="I9" s="4"/>
    </row>
    <row r="10" spans="1:10" ht="25.5" customHeight="1">
      <c r="A10" s="136" t="s">
        <v>126</v>
      </c>
      <c r="B10" s="136"/>
      <c r="C10" s="136"/>
      <c r="D10" s="136"/>
      <c r="E10" s="136"/>
      <c r="F10" s="136"/>
      <c r="G10" s="131">
        <v>15</v>
      </c>
      <c r="H10" s="131"/>
      <c r="I10" s="41" t="s">
        <v>127</v>
      </c>
      <c r="J10" s="36"/>
    </row>
    <row r="11" spans="1:10" ht="61.5" customHeight="1">
      <c r="A11" s="202" t="s">
        <v>17</v>
      </c>
      <c r="B11" s="202"/>
      <c r="C11" s="202"/>
      <c r="D11" s="202"/>
      <c r="E11" s="202"/>
      <c r="F11" s="202"/>
      <c r="G11" s="203" t="s">
        <v>110</v>
      </c>
      <c r="H11" s="203"/>
      <c r="I11" s="39" t="s">
        <v>108</v>
      </c>
      <c r="J11" s="38"/>
    </row>
    <row r="12" spans="1:10" ht="0.75" customHeight="1">
      <c r="A12" s="35"/>
      <c r="B12" s="35"/>
      <c r="C12" s="35"/>
      <c r="D12" s="35"/>
      <c r="E12" s="35"/>
      <c r="F12" s="35"/>
      <c r="G12" s="38"/>
      <c r="H12" s="38"/>
      <c r="I12" s="37"/>
      <c r="J12" s="38"/>
    </row>
    <row r="13" spans="1:10" ht="18.75" customHeight="1">
      <c r="A13" s="136" t="s">
        <v>128</v>
      </c>
      <c r="B13" s="136"/>
      <c r="C13" s="136"/>
      <c r="D13" s="136"/>
      <c r="E13" s="136"/>
      <c r="F13" s="136"/>
      <c r="G13" s="131">
        <v>151</v>
      </c>
      <c r="H13" s="131"/>
      <c r="I13" s="41" t="s">
        <v>127</v>
      </c>
      <c r="J13" s="36"/>
    </row>
    <row r="14" spans="1:10" ht="91.5" customHeight="1">
      <c r="A14" s="202" t="s">
        <v>18</v>
      </c>
      <c r="B14" s="202"/>
      <c r="C14" s="202"/>
      <c r="D14" s="202"/>
      <c r="E14" s="202"/>
      <c r="F14" s="202"/>
      <c r="G14" s="203" t="s">
        <v>120</v>
      </c>
      <c r="H14" s="203"/>
      <c r="I14" s="39" t="s">
        <v>108</v>
      </c>
      <c r="J14" s="38"/>
    </row>
    <row r="15" spans="1:10" ht="50.25" customHeight="1">
      <c r="A15" s="136" t="s">
        <v>234</v>
      </c>
      <c r="B15" s="136"/>
      <c r="C15" s="131">
        <v>7321</v>
      </c>
      <c r="D15" s="131"/>
      <c r="E15" s="144" t="s">
        <v>156</v>
      </c>
      <c r="F15" s="144"/>
      <c r="G15" s="133" t="s">
        <v>235</v>
      </c>
      <c r="H15" s="133"/>
      <c r="I15" s="146">
        <v>22564000000</v>
      </c>
      <c r="J15" s="146"/>
    </row>
    <row r="16" spans="1:10" ht="74.25" customHeight="1">
      <c r="A16" s="203" t="s">
        <v>122</v>
      </c>
      <c r="B16" s="203"/>
      <c r="C16" s="203" t="s">
        <v>123</v>
      </c>
      <c r="D16" s="203"/>
      <c r="E16" s="203" t="s">
        <v>124</v>
      </c>
      <c r="F16" s="203"/>
      <c r="G16" s="203" t="s">
        <v>121</v>
      </c>
      <c r="H16" s="203"/>
      <c r="I16" s="39" t="s">
        <v>109</v>
      </c>
      <c r="J16" s="38"/>
    </row>
    <row r="17" spans="1:9" ht="9.75" customHeight="1">
      <c r="A17" s="11"/>
      <c r="B17" s="11"/>
      <c r="C17" s="11"/>
      <c r="D17" s="11"/>
      <c r="E17" s="11"/>
      <c r="F17" s="13"/>
      <c r="G17" s="13"/>
      <c r="H17" s="13"/>
      <c r="I17" s="13"/>
    </row>
    <row r="18" spans="1:9" ht="15.75">
      <c r="A18" s="126" t="s">
        <v>86</v>
      </c>
      <c r="B18" s="126"/>
      <c r="C18" s="126"/>
      <c r="D18" s="126"/>
      <c r="E18" s="126"/>
      <c r="F18" s="126"/>
      <c r="G18" s="126"/>
      <c r="H18" s="126"/>
      <c r="I18" s="126"/>
    </row>
    <row r="19" spans="1:9" ht="9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ht="15.75">
      <c r="A20" s="126" t="s">
        <v>228</v>
      </c>
      <c r="B20" s="126"/>
      <c r="C20" s="126"/>
      <c r="D20" s="126"/>
      <c r="E20" s="126"/>
      <c r="F20" s="126"/>
      <c r="G20" s="126"/>
      <c r="H20" s="126"/>
      <c r="I20" s="126"/>
    </row>
    <row r="21" spans="1:9" ht="15.75">
      <c r="A21" s="2"/>
      <c r="I21" s="16" t="s">
        <v>16</v>
      </c>
    </row>
    <row r="22" spans="1:9" ht="62.25" customHeight="1">
      <c r="A22" s="125" t="s">
        <v>64</v>
      </c>
      <c r="B22" s="125" t="s">
        <v>4</v>
      </c>
      <c r="C22" s="163" t="s">
        <v>190</v>
      </c>
      <c r="D22" s="163" t="s">
        <v>167</v>
      </c>
      <c r="E22" s="125" t="s">
        <v>168</v>
      </c>
      <c r="F22" s="125"/>
      <c r="G22" s="125"/>
      <c r="H22" s="125"/>
      <c r="I22" s="125" t="s">
        <v>226</v>
      </c>
    </row>
    <row r="23" spans="1:9" ht="72" customHeight="1">
      <c r="A23" s="125"/>
      <c r="B23" s="125"/>
      <c r="C23" s="164"/>
      <c r="D23" s="164"/>
      <c r="E23" s="125" t="s">
        <v>68</v>
      </c>
      <c r="F23" s="125"/>
      <c r="G23" s="125" t="s">
        <v>89</v>
      </c>
      <c r="H23" s="125"/>
      <c r="I23" s="125"/>
    </row>
    <row r="24" spans="1:9" ht="15.75">
      <c r="A24" s="17">
        <v>1</v>
      </c>
      <c r="B24" s="17">
        <v>2</v>
      </c>
      <c r="C24" s="17">
        <v>3</v>
      </c>
      <c r="D24" s="17">
        <v>4</v>
      </c>
      <c r="E24" s="125">
        <v>5</v>
      </c>
      <c r="F24" s="125"/>
      <c r="G24" s="152">
        <v>6</v>
      </c>
      <c r="H24" s="152"/>
      <c r="I24" s="17">
        <v>7</v>
      </c>
    </row>
    <row r="25" spans="1:9" ht="106.5" customHeight="1">
      <c r="A25" s="54">
        <v>3122</v>
      </c>
      <c r="B25" s="54" t="s">
        <v>202</v>
      </c>
      <c r="C25" s="83"/>
      <c r="D25" s="84">
        <v>200000</v>
      </c>
      <c r="E25" s="177">
        <v>700000</v>
      </c>
      <c r="F25" s="177"/>
      <c r="G25" s="196">
        <v>2000000</v>
      </c>
      <c r="H25" s="196"/>
      <c r="I25" s="49" t="s">
        <v>250</v>
      </c>
    </row>
    <row r="26" spans="1:9" ht="130.5" customHeight="1">
      <c r="A26" s="53">
        <v>3142</v>
      </c>
      <c r="B26" s="53" t="s">
        <v>198</v>
      </c>
      <c r="C26" s="83">
        <v>4583816</v>
      </c>
      <c r="D26" s="84">
        <v>3800000</v>
      </c>
      <c r="E26" s="177">
        <v>200000</v>
      </c>
      <c r="F26" s="177"/>
      <c r="G26" s="196">
        <v>14845264</v>
      </c>
      <c r="H26" s="196"/>
      <c r="I26" s="49" t="s">
        <v>251</v>
      </c>
    </row>
    <row r="27" spans="1:9" ht="105.75" customHeight="1">
      <c r="A27" s="53">
        <v>3142</v>
      </c>
      <c r="B27" s="53" t="s">
        <v>249</v>
      </c>
      <c r="C27" s="83">
        <v>5674808</v>
      </c>
      <c r="D27" s="84">
        <v>10000000</v>
      </c>
      <c r="E27" s="177">
        <v>4412869</v>
      </c>
      <c r="F27" s="177"/>
      <c r="G27" s="196"/>
      <c r="H27" s="196"/>
      <c r="I27" s="67" t="s">
        <v>268</v>
      </c>
    </row>
    <row r="28" spans="1:9" ht="137.25" customHeight="1">
      <c r="A28" s="53">
        <v>3142</v>
      </c>
      <c r="B28" s="53" t="s">
        <v>200</v>
      </c>
      <c r="C28" s="83">
        <v>4459914</v>
      </c>
      <c r="D28" s="84">
        <v>1800000</v>
      </c>
      <c r="E28" s="177">
        <v>1700000</v>
      </c>
      <c r="F28" s="177"/>
      <c r="G28" s="196">
        <v>11548210</v>
      </c>
      <c r="H28" s="196"/>
      <c r="I28" s="67" t="s">
        <v>253</v>
      </c>
    </row>
    <row r="29" spans="1:9" ht="109.5" customHeight="1">
      <c r="A29" s="53">
        <v>3142</v>
      </c>
      <c r="B29" s="53" t="s">
        <v>201</v>
      </c>
      <c r="C29" s="83">
        <v>7215340</v>
      </c>
      <c r="D29" s="84">
        <v>4000000</v>
      </c>
      <c r="E29" s="177">
        <v>3343118</v>
      </c>
      <c r="F29" s="177"/>
      <c r="G29" s="177"/>
      <c r="H29" s="177"/>
      <c r="I29" s="69" t="s">
        <v>252</v>
      </c>
    </row>
    <row r="30" spans="1:9" ht="72.75" customHeight="1">
      <c r="A30" s="53">
        <v>3143</v>
      </c>
      <c r="B30" s="53" t="s">
        <v>258</v>
      </c>
      <c r="C30" s="83">
        <v>438941</v>
      </c>
      <c r="D30" s="84">
        <v>0</v>
      </c>
      <c r="E30" s="177"/>
      <c r="F30" s="177"/>
      <c r="G30" s="177">
        <v>2000000</v>
      </c>
      <c r="H30" s="177"/>
      <c r="I30" s="69" t="s">
        <v>259</v>
      </c>
    </row>
    <row r="31" spans="1:9" ht="15.75">
      <c r="A31" s="81"/>
      <c r="B31" s="81"/>
      <c r="C31" s="72">
        <f>SUM(C25:C30)</f>
        <v>22372819</v>
      </c>
      <c r="D31" s="72">
        <f>SUM(D25:D30)</f>
        <v>19800000</v>
      </c>
      <c r="E31" s="194">
        <f>SUM(E25:F29)</f>
        <v>10355987</v>
      </c>
      <c r="F31" s="194"/>
      <c r="G31" s="194">
        <f>SUM(G25:H30)</f>
        <v>30393474</v>
      </c>
      <c r="H31" s="194"/>
      <c r="I31" s="33"/>
    </row>
    <row r="32" spans="1:9" ht="15.75">
      <c r="A32" s="136" t="s">
        <v>102</v>
      </c>
      <c r="B32" s="136"/>
      <c r="C32" s="136"/>
      <c r="D32" s="136"/>
      <c r="E32" s="136"/>
      <c r="F32" s="136"/>
      <c r="G32" s="136"/>
      <c r="H32" s="136"/>
      <c r="I32" s="136"/>
    </row>
    <row r="34" spans="1:9" ht="95.25" customHeight="1">
      <c r="A34" s="17" t="s">
        <v>36</v>
      </c>
      <c r="B34" s="17" t="s">
        <v>4</v>
      </c>
      <c r="C34" s="17" t="s">
        <v>38</v>
      </c>
      <c r="D34" s="147" t="s">
        <v>39</v>
      </c>
      <c r="E34" s="147"/>
      <c r="F34" s="201" t="s">
        <v>191</v>
      </c>
      <c r="G34" s="201"/>
      <c r="H34" s="147" t="s">
        <v>192</v>
      </c>
      <c r="I34" s="147"/>
    </row>
    <row r="35" spans="1:9" ht="15.75">
      <c r="A35" s="17">
        <v>1</v>
      </c>
      <c r="B35" s="17">
        <v>2</v>
      </c>
      <c r="C35" s="17">
        <v>3</v>
      </c>
      <c r="D35" s="137">
        <v>4</v>
      </c>
      <c r="E35" s="137"/>
      <c r="F35" s="137">
        <v>5</v>
      </c>
      <c r="G35" s="137"/>
      <c r="H35" s="137">
        <v>6</v>
      </c>
      <c r="I35" s="137"/>
    </row>
    <row r="36" spans="1:9" ht="51.75">
      <c r="A36" s="67">
        <v>1</v>
      </c>
      <c r="B36" s="80" t="s">
        <v>254</v>
      </c>
      <c r="C36" s="67"/>
      <c r="D36" s="190"/>
      <c r="E36" s="192"/>
      <c r="F36" s="195"/>
      <c r="G36" s="195"/>
      <c r="H36" s="195"/>
      <c r="I36" s="195"/>
    </row>
    <row r="37" spans="1:9" ht="15.75">
      <c r="A37" s="67"/>
      <c r="B37" s="18" t="s">
        <v>40</v>
      </c>
      <c r="C37" s="67"/>
      <c r="D37" s="190"/>
      <c r="E37" s="192"/>
      <c r="F37" s="195"/>
      <c r="G37" s="195"/>
      <c r="H37" s="195"/>
      <c r="I37" s="195"/>
    </row>
    <row r="38" spans="1:9" ht="15.75">
      <c r="A38" s="67"/>
      <c r="B38" s="18" t="s">
        <v>216</v>
      </c>
      <c r="C38" s="67" t="s">
        <v>135</v>
      </c>
      <c r="D38" s="190" t="s">
        <v>136</v>
      </c>
      <c r="E38" s="192"/>
      <c r="F38" s="149">
        <v>700000</v>
      </c>
      <c r="G38" s="149"/>
      <c r="H38" s="149">
        <v>2000000</v>
      </c>
      <c r="I38" s="149"/>
    </row>
    <row r="39" spans="1:9" ht="15.75">
      <c r="A39" s="67"/>
      <c r="B39" s="59" t="s">
        <v>41</v>
      </c>
      <c r="C39" s="67"/>
      <c r="D39" s="190"/>
      <c r="E39" s="192"/>
      <c r="F39" s="149"/>
      <c r="G39" s="149"/>
      <c r="H39" s="149"/>
      <c r="I39" s="149"/>
    </row>
    <row r="40" spans="1:9" ht="15.75">
      <c r="A40" s="67"/>
      <c r="B40" s="18" t="s">
        <v>141</v>
      </c>
      <c r="C40" s="67" t="s">
        <v>133</v>
      </c>
      <c r="D40" s="190" t="s">
        <v>136</v>
      </c>
      <c r="E40" s="192"/>
      <c r="F40" s="149">
        <v>1</v>
      </c>
      <c r="G40" s="149"/>
      <c r="H40" s="149">
        <v>1</v>
      </c>
      <c r="I40" s="149"/>
    </row>
    <row r="41" spans="1:9" ht="15.75">
      <c r="A41" s="67"/>
      <c r="B41" s="18" t="s">
        <v>42</v>
      </c>
      <c r="C41" s="67"/>
      <c r="D41" s="190"/>
      <c r="E41" s="192"/>
      <c r="F41" s="149"/>
      <c r="G41" s="149"/>
      <c r="H41" s="149"/>
      <c r="I41" s="149"/>
    </row>
    <row r="42" spans="1:9" ht="15.75">
      <c r="A42" s="67"/>
      <c r="B42" s="77" t="s">
        <v>217</v>
      </c>
      <c r="C42" s="70" t="s">
        <v>135</v>
      </c>
      <c r="D42" s="190" t="s">
        <v>136</v>
      </c>
      <c r="E42" s="192"/>
      <c r="F42" s="149"/>
      <c r="G42" s="149"/>
      <c r="H42" s="149"/>
      <c r="I42" s="149"/>
    </row>
    <row r="43" spans="1:9" ht="15.75">
      <c r="A43" s="67"/>
      <c r="B43" s="77" t="s">
        <v>43</v>
      </c>
      <c r="C43" s="70"/>
      <c r="D43" s="190"/>
      <c r="E43" s="192"/>
      <c r="F43" s="149"/>
      <c r="G43" s="149"/>
      <c r="H43" s="149"/>
      <c r="I43" s="149"/>
    </row>
    <row r="44" spans="1:9" ht="15.75">
      <c r="A44" s="67"/>
      <c r="B44" s="77" t="s">
        <v>137</v>
      </c>
      <c r="C44" s="70" t="s">
        <v>138</v>
      </c>
      <c r="D44" s="190" t="s">
        <v>136</v>
      </c>
      <c r="E44" s="192"/>
      <c r="F44" s="149"/>
      <c r="G44" s="149"/>
      <c r="H44" s="149"/>
      <c r="I44" s="149"/>
    </row>
    <row r="45" spans="1:9" ht="38.25">
      <c r="A45" s="49">
        <v>2</v>
      </c>
      <c r="B45" s="57" t="s">
        <v>205</v>
      </c>
      <c r="C45" s="78"/>
      <c r="D45" s="190"/>
      <c r="E45" s="192"/>
      <c r="F45" s="149"/>
      <c r="G45" s="149"/>
      <c r="H45" s="149"/>
      <c r="I45" s="149"/>
    </row>
    <row r="46" spans="1:9" ht="15.75">
      <c r="A46" s="49"/>
      <c r="B46" s="77" t="s">
        <v>40</v>
      </c>
      <c r="C46" s="70"/>
      <c r="D46" s="190"/>
      <c r="E46" s="192"/>
      <c r="F46" s="149"/>
      <c r="G46" s="149"/>
      <c r="H46" s="149"/>
      <c r="I46" s="149"/>
    </row>
    <row r="47" spans="1:9" ht="15.75">
      <c r="A47" s="49"/>
      <c r="B47" s="77" t="s">
        <v>209</v>
      </c>
      <c r="C47" s="70" t="s">
        <v>135</v>
      </c>
      <c r="D47" s="190" t="s">
        <v>136</v>
      </c>
      <c r="E47" s="192"/>
      <c r="F47" s="149">
        <v>200000</v>
      </c>
      <c r="G47" s="149"/>
      <c r="H47" s="196">
        <v>14845264</v>
      </c>
      <c r="I47" s="196"/>
    </row>
    <row r="48" spans="1:9" ht="31.5" customHeight="1">
      <c r="A48" s="49"/>
      <c r="B48" s="77" t="s">
        <v>210</v>
      </c>
      <c r="C48" s="70" t="s">
        <v>218</v>
      </c>
      <c r="D48" s="190" t="s">
        <v>219</v>
      </c>
      <c r="E48" s="192"/>
      <c r="F48" s="149">
        <v>1380</v>
      </c>
      <c r="G48" s="149"/>
      <c r="H48" s="149">
        <v>1380</v>
      </c>
      <c r="I48" s="149"/>
    </row>
    <row r="49" spans="1:9" ht="15.75">
      <c r="A49" s="49"/>
      <c r="B49" s="77" t="s">
        <v>41</v>
      </c>
      <c r="C49" s="70"/>
      <c r="D49" s="190"/>
      <c r="E49" s="192"/>
      <c r="F49" s="149"/>
      <c r="G49" s="149"/>
      <c r="H49" s="149"/>
      <c r="I49" s="149"/>
    </row>
    <row r="50" spans="1:9" ht="15.75">
      <c r="A50" s="49"/>
      <c r="B50" s="77" t="s">
        <v>141</v>
      </c>
      <c r="C50" s="70" t="s">
        <v>133</v>
      </c>
      <c r="D50" s="190" t="s">
        <v>136</v>
      </c>
      <c r="E50" s="192"/>
      <c r="F50" s="149">
        <v>1</v>
      </c>
      <c r="G50" s="149"/>
      <c r="H50" s="149">
        <v>1</v>
      </c>
      <c r="I50" s="149"/>
    </row>
    <row r="51" spans="1:9" ht="15.75">
      <c r="A51" s="49"/>
      <c r="B51" s="77" t="s">
        <v>211</v>
      </c>
      <c r="C51" s="70" t="s">
        <v>218</v>
      </c>
      <c r="D51" s="190" t="s">
        <v>136</v>
      </c>
      <c r="E51" s="192"/>
      <c r="F51" s="149">
        <f>F47/F54</f>
        <v>16.74340728338217</v>
      </c>
      <c r="G51" s="149"/>
      <c r="H51" s="149">
        <f>H47/H54</f>
        <v>1242.8015069066555</v>
      </c>
      <c r="I51" s="149"/>
    </row>
    <row r="52" spans="1:9" ht="15.75">
      <c r="A52" s="49"/>
      <c r="B52" s="77" t="s">
        <v>42</v>
      </c>
      <c r="C52" s="70"/>
      <c r="D52" s="190"/>
      <c r="E52" s="192"/>
      <c r="F52" s="149"/>
      <c r="G52" s="149"/>
      <c r="H52" s="149"/>
      <c r="I52" s="149"/>
    </row>
    <row r="53" spans="1:9" ht="15.75">
      <c r="A53" s="49"/>
      <c r="B53" s="77" t="s">
        <v>212</v>
      </c>
      <c r="C53" s="70" t="s">
        <v>135</v>
      </c>
      <c r="D53" s="190" t="s">
        <v>136</v>
      </c>
      <c r="E53" s="192"/>
      <c r="F53" s="149">
        <v>30010059</v>
      </c>
      <c r="G53" s="149"/>
      <c r="H53" s="149">
        <v>30010059</v>
      </c>
      <c r="I53" s="149"/>
    </row>
    <row r="54" spans="1:9" ht="31.5">
      <c r="A54" s="49"/>
      <c r="B54" s="77" t="s">
        <v>213</v>
      </c>
      <c r="C54" s="70" t="s">
        <v>220</v>
      </c>
      <c r="D54" s="190" t="s">
        <v>136</v>
      </c>
      <c r="E54" s="192"/>
      <c r="F54" s="149">
        <v>11945</v>
      </c>
      <c r="G54" s="149"/>
      <c r="H54" s="149">
        <v>11945</v>
      </c>
      <c r="I54" s="149"/>
    </row>
    <row r="55" spans="1:9" ht="15.75">
      <c r="A55" s="49"/>
      <c r="B55" s="77" t="s">
        <v>43</v>
      </c>
      <c r="C55" s="70"/>
      <c r="D55" s="190"/>
      <c r="E55" s="192"/>
      <c r="F55" s="149"/>
      <c r="G55" s="149"/>
      <c r="H55" s="149"/>
      <c r="I55" s="149"/>
    </row>
    <row r="56" spans="1:9" ht="15.75">
      <c r="A56" s="49"/>
      <c r="B56" s="77" t="s">
        <v>137</v>
      </c>
      <c r="C56" s="70" t="s">
        <v>138</v>
      </c>
      <c r="D56" s="190" t="s">
        <v>136</v>
      </c>
      <c r="E56" s="192"/>
      <c r="F56" s="149">
        <v>51</v>
      </c>
      <c r="G56" s="149"/>
      <c r="H56" s="149">
        <v>100</v>
      </c>
      <c r="I56" s="149"/>
    </row>
    <row r="57" spans="1:9" ht="51">
      <c r="A57" s="49">
        <v>3</v>
      </c>
      <c r="B57" s="57" t="s">
        <v>214</v>
      </c>
      <c r="C57" s="79"/>
      <c r="D57" s="197"/>
      <c r="E57" s="198"/>
      <c r="F57" s="149"/>
      <c r="G57" s="149"/>
      <c r="H57" s="149"/>
      <c r="I57" s="149"/>
    </row>
    <row r="58" spans="1:9" ht="15.75">
      <c r="A58" s="49"/>
      <c r="B58" s="77" t="s">
        <v>40</v>
      </c>
      <c r="C58" s="70"/>
      <c r="D58" s="190"/>
      <c r="E58" s="192"/>
      <c r="F58" s="149"/>
      <c r="G58" s="149"/>
      <c r="H58" s="149"/>
      <c r="I58" s="149"/>
    </row>
    <row r="59" spans="1:9" ht="15.75">
      <c r="A59" s="49"/>
      <c r="B59" s="18" t="s">
        <v>209</v>
      </c>
      <c r="C59" s="49" t="s">
        <v>135</v>
      </c>
      <c r="D59" s="190" t="s">
        <v>136</v>
      </c>
      <c r="E59" s="192"/>
      <c r="F59" s="149">
        <v>1700000</v>
      </c>
      <c r="G59" s="149"/>
      <c r="H59" s="196">
        <v>11548210</v>
      </c>
      <c r="I59" s="196"/>
    </row>
    <row r="60" spans="1:9" ht="31.5" customHeight="1">
      <c r="A60" s="49"/>
      <c r="B60" s="18" t="s">
        <v>210</v>
      </c>
      <c r="C60" s="49" t="s">
        <v>218</v>
      </c>
      <c r="D60" s="190" t="s">
        <v>219</v>
      </c>
      <c r="E60" s="192"/>
      <c r="F60" s="149">
        <v>302.7</v>
      </c>
      <c r="G60" s="149"/>
      <c r="H60" s="149">
        <v>302.7</v>
      </c>
      <c r="I60" s="149"/>
    </row>
    <row r="61" spans="1:9" ht="15.75">
      <c r="A61" s="49"/>
      <c r="B61" s="18" t="s">
        <v>41</v>
      </c>
      <c r="C61" s="49"/>
      <c r="D61" s="190"/>
      <c r="E61" s="192"/>
      <c r="F61" s="149"/>
      <c r="G61" s="149"/>
      <c r="H61" s="149"/>
      <c r="I61" s="149"/>
    </row>
    <row r="62" spans="1:9" ht="15.75">
      <c r="A62" s="49"/>
      <c r="B62" s="18" t="s">
        <v>141</v>
      </c>
      <c r="C62" s="49" t="s">
        <v>133</v>
      </c>
      <c r="D62" s="190" t="s">
        <v>136</v>
      </c>
      <c r="E62" s="192"/>
      <c r="F62" s="149">
        <v>1</v>
      </c>
      <c r="G62" s="149"/>
      <c r="H62" s="149">
        <v>1</v>
      </c>
      <c r="I62" s="149"/>
    </row>
    <row r="63" spans="1:9" ht="15.75">
      <c r="A63" s="49"/>
      <c r="B63" s="18" t="s">
        <v>211</v>
      </c>
      <c r="C63" s="49" t="s">
        <v>218</v>
      </c>
      <c r="D63" s="190" t="s">
        <v>136</v>
      </c>
      <c r="E63" s="192"/>
      <c r="F63" s="149">
        <f>F59/F66</f>
        <v>25.563525360520895</v>
      </c>
      <c r="G63" s="149"/>
      <c r="H63" s="149">
        <f>H59/H66</f>
        <v>173.65468188448293</v>
      </c>
      <c r="I63" s="149"/>
    </row>
    <row r="64" spans="1:9" ht="15.75">
      <c r="A64" s="49"/>
      <c r="B64" s="18" t="s">
        <v>42</v>
      </c>
      <c r="C64" s="49"/>
      <c r="D64" s="190"/>
      <c r="E64" s="192"/>
      <c r="F64" s="149"/>
      <c r="G64" s="149"/>
      <c r="H64" s="149"/>
      <c r="I64" s="149"/>
    </row>
    <row r="65" spans="1:9" ht="15.75">
      <c r="A65" s="49"/>
      <c r="B65" s="18" t="s">
        <v>212</v>
      </c>
      <c r="C65" s="49" t="s">
        <v>135</v>
      </c>
      <c r="D65" s="190" t="s">
        <v>136</v>
      </c>
      <c r="E65" s="192"/>
      <c r="F65" s="149">
        <v>20129899</v>
      </c>
      <c r="G65" s="149"/>
      <c r="H65" s="149">
        <v>20129899</v>
      </c>
      <c r="I65" s="149"/>
    </row>
    <row r="66" spans="1:9" ht="31.5">
      <c r="A66" s="49"/>
      <c r="B66" s="18" t="s">
        <v>213</v>
      </c>
      <c r="C66" s="49" t="s">
        <v>220</v>
      </c>
      <c r="D66" s="190" t="s">
        <v>136</v>
      </c>
      <c r="E66" s="192"/>
      <c r="F66" s="149">
        <v>66501</v>
      </c>
      <c r="G66" s="149"/>
      <c r="H66" s="149">
        <v>66501</v>
      </c>
      <c r="I66" s="149"/>
    </row>
    <row r="67" spans="1:9" ht="15.75">
      <c r="A67" s="49"/>
      <c r="B67" s="18" t="s">
        <v>43</v>
      </c>
      <c r="C67" s="49"/>
      <c r="D67" s="190"/>
      <c r="E67" s="192"/>
      <c r="F67" s="149"/>
      <c r="G67" s="149"/>
      <c r="H67" s="149"/>
      <c r="I67" s="149"/>
    </row>
    <row r="68" spans="1:9" ht="15.75">
      <c r="A68" s="49"/>
      <c r="B68" s="18" t="s">
        <v>137</v>
      </c>
      <c r="C68" s="49" t="s">
        <v>138</v>
      </c>
      <c r="D68" s="190" t="s">
        <v>136</v>
      </c>
      <c r="E68" s="192"/>
      <c r="F68" s="149">
        <v>53</v>
      </c>
      <c r="G68" s="149"/>
      <c r="H68" s="149">
        <v>100</v>
      </c>
      <c r="I68" s="149"/>
    </row>
    <row r="69" spans="1:9" ht="63.75">
      <c r="A69" s="49">
        <v>4</v>
      </c>
      <c r="B69" s="96" t="s">
        <v>201</v>
      </c>
      <c r="C69" s="49"/>
      <c r="D69" s="190"/>
      <c r="E69" s="192"/>
      <c r="F69" s="149"/>
      <c r="G69" s="149"/>
      <c r="H69" s="149"/>
      <c r="I69" s="149"/>
    </row>
    <row r="70" spans="1:9" ht="15.75">
      <c r="A70" s="49"/>
      <c r="B70" s="18" t="s">
        <v>40</v>
      </c>
      <c r="C70" s="67"/>
      <c r="D70" s="190"/>
      <c r="E70" s="192"/>
      <c r="F70" s="149"/>
      <c r="G70" s="149"/>
      <c r="H70" s="149"/>
      <c r="I70" s="149"/>
    </row>
    <row r="71" spans="1:9" ht="15.75">
      <c r="A71" s="49"/>
      <c r="B71" s="18" t="s">
        <v>209</v>
      </c>
      <c r="C71" s="67" t="s">
        <v>135</v>
      </c>
      <c r="D71" s="190" t="s">
        <v>136</v>
      </c>
      <c r="E71" s="192"/>
      <c r="F71" s="149">
        <v>3343118</v>
      </c>
      <c r="G71" s="149"/>
      <c r="H71" s="149"/>
      <c r="I71" s="149"/>
    </row>
    <row r="72" spans="1:9" ht="15.75">
      <c r="A72" s="49"/>
      <c r="B72" s="18" t="s">
        <v>210</v>
      </c>
      <c r="C72" s="67" t="s">
        <v>218</v>
      </c>
      <c r="D72" s="190" t="s">
        <v>219</v>
      </c>
      <c r="E72" s="192"/>
      <c r="F72" s="149">
        <v>1226.8</v>
      </c>
      <c r="G72" s="149"/>
      <c r="H72" s="149"/>
      <c r="I72" s="149"/>
    </row>
    <row r="73" spans="1:9" ht="15.75">
      <c r="A73" s="49"/>
      <c r="B73" s="18" t="s">
        <v>41</v>
      </c>
      <c r="C73" s="67"/>
      <c r="D73" s="190"/>
      <c r="E73" s="192"/>
      <c r="F73" s="149"/>
      <c r="G73" s="149"/>
      <c r="H73" s="149"/>
      <c r="I73" s="149"/>
    </row>
    <row r="74" spans="1:9" ht="15.75">
      <c r="A74" s="49"/>
      <c r="B74" s="18" t="s">
        <v>141</v>
      </c>
      <c r="C74" s="67" t="s">
        <v>133</v>
      </c>
      <c r="D74" s="190" t="s">
        <v>136</v>
      </c>
      <c r="E74" s="192"/>
      <c r="F74" s="149">
        <v>1</v>
      </c>
      <c r="G74" s="149"/>
      <c r="H74" s="149"/>
      <c r="I74" s="149"/>
    </row>
    <row r="75" spans="1:9" ht="15.75">
      <c r="A75" s="17"/>
      <c r="B75" s="18" t="s">
        <v>211</v>
      </c>
      <c r="C75" s="67" t="s">
        <v>218</v>
      </c>
      <c r="D75" s="190" t="s">
        <v>136</v>
      </c>
      <c r="E75" s="192"/>
      <c r="F75" s="149">
        <f>F71/F78</f>
        <v>264.65468651044966</v>
      </c>
      <c r="G75" s="149"/>
      <c r="H75" s="149"/>
      <c r="I75" s="149"/>
    </row>
    <row r="76" spans="1:9" ht="15.75">
      <c r="A76" s="17"/>
      <c r="B76" s="18" t="s">
        <v>42</v>
      </c>
      <c r="C76" s="67"/>
      <c r="D76" s="190"/>
      <c r="E76" s="192"/>
      <c r="F76" s="149"/>
      <c r="G76" s="149"/>
      <c r="H76" s="149"/>
      <c r="I76" s="149"/>
    </row>
    <row r="77" spans="1:9" ht="15.75">
      <c r="A77" s="17"/>
      <c r="B77" s="18" t="s">
        <v>212</v>
      </c>
      <c r="C77" s="67" t="s">
        <v>135</v>
      </c>
      <c r="D77" s="190" t="s">
        <v>136</v>
      </c>
      <c r="E77" s="192"/>
      <c r="F77" s="149">
        <v>15496500</v>
      </c>
      <c r="G77" s="149"/>
      <c r="H77" s="149"/>
      <c r="I77" s="149"/>
    </row>
    <row r="78" spans="1:9" ht="31.5">
      <c r="A78" s="17"/>
      <c r="B78" s="18" t="s">
        <v>213</v>
      </c>
      <c r="C78" s="67" t="s">
        <v>220</v>
      </c>
      <c r="D78" s="190" t="s">
        <v>136</v>
      </c>
      <c r="E78" s="192"/>
      <c r="F78" s="149">
        <v>12632</v>
      </c>
      <c r="G78" s="149"/>
      <c r="H78" s="149"/>
      <c r="I78" s="149"/>
    </row>
    <row r="79" spans="1:9" ht="15.75">
      <c r="A79" s="17"/>
      <c r="B79" s="18" t="s">
        <v>43</v>
      </c>
      <c r="C79" s="67"/>
      <c r="D79" s="190"/>
      <c r="E79" s="192"/>
      <c r="F79" s="149"/>
      <c r="G79" s="149"/>
      <c r="H79" s="149"/>
      <c r="I79" s="149"/>
    </row>
    <row r="80" spans="1:9" ht="15.75">
      <c r="A80" s="17"/>
      <c r="B80" s="18" t="s">
        <v>137</v>
      </c>
      <c r="C80" s="67" t="s">
        <v>138</v>
      </c>
      <c r="D80" s="190" t="s">
        <v>136</v>
      </c>
      <c r="E80" s="192"/>
      <c r="F80" s="149">
        <v>100</v>
      </c>
      <c r="G80" s="149"/>
      <c r="H80" s="149"/>
      <c r="I80" s="149"/>
    </row>
    <row r="81" spans="1:9" ht="38.25">
      <c r="A81" s="69">
        <v>5</v>
      </c>
      <c r="B81" s="96" t="s">
        <v>258</v>
      </c>
      <c r="C81" s="67"/>
      <c r="D81" s="190"/>
      <c r="E81" s="191"/>
      <c r="F81" s="177"/>
      <c r="G81" s="177"/>
      <c r="H81" s="177"/>
      <c r="I81" s="177"/>
    </row>
    <row r="82" spans="1:9" ht="15.75">
      <c r="A82" s="69"/>
      <c r="B82" s="18" t="s">
        <v>40</v>
      </c>
      <c r="C82" s="67"/>
      <c r="D82" s="190"/>
      <c r="E82" s="191"/>
      <c r="F82" s="177"/>
      <c r="G82" s="177"/>
      <c r="H82" s="177"/>
      <c r="I82" s="177"/>
    </row>
    <row r="83" spans="1:9" ht="15.75">
      <c r="A83" s="69"/>
      <c r="B83" s="18" t="s">
        <v>260</v>
      </c>
      <c r="C83" s="67" t="s">
        <v>135</v>
      </c>
      <c r="D83" s="190" t="s">
        <v>136</v>
      </c>
      <c r="E83" s="192"/>
      <c r="F83" s="177"/>
      <c r="G83" s="177"/>
      <c r="H83" s="177">
        <v>2000000</v>
      </c>
      <c r="I83" s="177"/>
    </row>
    <row r="84" spans="1:9" ht="15.75" customHeight="1">
      <c r="A84" s="69"/>
      <c r="B84" s="18" t="s">
        <v>210</v>
      </c>
      <c r="C84" s="67" t="s">
        <v>218</v>
      </c>
      <c r="D84" s="190" t="s">
        <v>219</v>
      </c>
      <c r="E84" s="191"/>
      <c r="F84" s="177"/>
      <c r="G84" s="177"/>
      <c r="H84" s="177">
        <v>1492</v>
      </c>
      <c r="I84" s="177"/>
    </row>
    <row r="85" spans="1:9" ht="15.75">
      <c r="A85" s="69"/>
      <c r="B85" s="18" t="s">
        <v>41</v>
      </c>
      <c r="C85" s="67"/>
      <c r="D85" s="190"/>
      <c r="E85" s="191"/>
      <c r="F85" s="177"/>
      <c r="G85" s="177"/>
      <c r="H85" s="177"/>
      <c r="I85" s="177"/>
    </row>
    <row r="86" spans="1:9" ht="15.75">
      <c r="A86" s="69"/>
      <c r="B86" s="18" t="s">
        <v>141</v>
      </c>
      <c r="C86" s="67" t="s">
        <v>133</v>
      </c>
      <c r="D86" s="190" t="s">
        <v>136</v>
      </c>
      <c r="E86" s="192"/>
      <c r="F86" s="177"/>
      <c r="G86" s="177"/>
      <c r="H86" s="177">
        <v>1</v>
      </c>
      <c r="I86" s="177"/>
    </row>
    <row r="87" spans="1:9" ht="15.75">
      <c r="A87" s="69"/>
      <c r="B87" s="18" t="s">
        <v>261</v>
      </c>
      <c r="C87" s="67" t="s">
        <v>218</v>
      </c>
      <c r="D87" s="190" t="s">
        <v>136</v>
      </c>
      <c r="E87" s="191"/>
      <c r="F87" s="177"/>
      <c r="G87" s="177"/>
      <c r="H87" s="177">
        <f>H83/H90</f>
        <v>280.23799944628576</v>
      </c>
      <c r="I87" s="177"/>
    </row>
    <row r="88" spans="1:9" ht="15.75">
      <c r="A88" s="69"/>
      <c r="B88" s="18" t="s">
        <v>42</v>
      </c>
      <c r="C88" s="67"/>
      <c r="D88" s="190"/>
      <c r="E88" s="191"/>
      <c r="F88" s="177"/>
      <c r="G88" s="177"/>
      <c r="H88" s="177"/>
      <c r="I88" s="177"/>
    </row>
    <row r="89" spans="1:9" ht="15.75">
      <c r="A89" s="69"/>
      <c r="B89" s="18" t="s">
        <v>262</v>
      </c>
      <c r="C89" s="67" t="s">
        <v>135</v>
      </c>
      <c r="D89" s="190" t="s">
        <v>136</v>
      </c>
      <c r="E89" s="191"/>
      <c r="F89" s="177"/>
      <c r="G89" s="177"/>
      <c r="H89" s="177">
        <v>10648092</v>
      </c>
      <c r="I89" s="177"/>
    </row>
    <row r="90" spans="1:9" ht="31.5">
      <c r="A90" s="69"/>
      <c r="B90" s="18" t="s">
        <v>213</v>
      </c>
      <c r="C90" s="67" t="s">
        <v>220</v>
      </c>
      <c r="D90" s="190" t="s">
        <v>136</v>
      </c>
      <c r="E90" s="191"/>
      <c r="F90" s="177"/>
      <c r="G90" s="177"/>
      <c r="H90" s="177">
        <f>H89/H84</f>
        <v>7136.790884718499</v>
      </c>
      <c r="I90" s="177"/>
    </row>
    <row r="91" spans="1:9" ht="15.75">
      <c r="A91" s="69"/>
      <c r="B91" s="18" t="s">
        <v>43</v>
      </c>
      <c r="C91" s="67"/>
      <c r="D91" s="190"/>
      <c r="E91" s="191"/>
      <c r="F91" s="177"/>
      <c r="G91" s="177"/>
      <c r="H91" s="177"/>
      <c r="I91" s="177"/>
    </row>
    <row r="92" spans="1:9" ht="15.75">
      <c r="A92" s="69"/>
      <c r="B92" s="18" t="s">
        <v>137</v>
      </c>
      <c r="C92" s="67" t="s">
        <v>138</v>
      </c>
      <c r="D92" s="190" t="s">
        <v>136</v>
      </c>
      <c r="E92" s="191"/>
      <c r="F92" s="177"/>
      <c r="G92" s="177"/>
      <c r="H92" s="177">
        <v>23</v>
      </c>
      <c r="I92" s="177"/>
    </row>
    <row r="93" spans="1:9" ht="15.75">
      <c r="A93" s="99"/>
      <c r="B93" s="18"/>
      <c r="C93" s="99"/>
      <c r="D93" s="193"/>
      <c r="E93" s="193"/>
      <c r="F93" s="177"/>
      <c r="G93" s="177"/>
      <c r="H93" s="177"/>
      <c r="I93" s="177"/>
    </row>
    <row r="94" spans="4:9" ht="15.75">
      <c r="D94" s="193"/>
      <c r="E94" s="193"/>
      <c r="F94" s="193"/>
      <c r="G94" s="193"/>
      <c r="H94" s="193"/>
      <c r="I94" s="193"/>
    </row>
    <row r="95" spans="1:9" ht="37.5" customHeight="1">
      <c r="A95" s="134" t="s">
        <v>255</v>
      </c>
      <c r="B95" s="134"/>
      <c r="C95" s="134"/>
      <c r="D95" s="134"/>
      <c r="E95" s="134"/>
      <c r="F95" s="134"/>
      <c r="G95" s="134"/>
      <c r="H95" s="134"/>
      <c r="I95" s="134"/>
    </row>
    <row r="96" spans="1:9" ht="25.5" customHeight="1">
      <c r="A96" s="199" t="s">
        <v>142</v>
      </c>
      <c r="B96" s="199"/>
      <c r="C96" s="199"/>
      <c r="D96" s="199"/>
      <c r="E96" s="199"/>
      <c r="F96" s="199"/>
      <c r="G96" s="199"/>
      <c r="H96" s="199"/>
      <c r="I96" s="199"/>
    </row>
    <row r="98" spans="1:9" ht="15.75">
      <c r="A98" s="17" t="s">
        <v>13</v>
      </c>
      <c r="B98" s="17"/>
      <c r="C98" s="17"/>
      <c r="D98" s="17"/>
      <c r="E98" s="125"/>
      <c r="F98" s="125"/>
      <c r="G98" s="182"/>
      <c r="H98" s="182"/>
      <c r="I98" s="17"/>
    </row>
    <row r="100" spans="1:9" ht="15.75">
      <c r="A100" s="136" t="s">
        <v>193</v>
      </c>
      <c r="B100" s="136"/>
      <c r="C100" s="136"/>
      <c r="D100" s="136"/>
      <c r="E100" s="136"/>
      <c r="F100" s="136"/>
      <c r="G100" s="136"/>
      <c r="H100" s="136"/>
      <c r="I100" s="136"/>
    </row>
    <row r="101" ht="15.75">
      <c r="I101" s="16" t="s">
        <v>16</v>
      </c>
    </row>
    <row r="102" spans="1:9" ht="15.75" customHeight="1">
      <c r="A102" s="125" t="s">
        <v>64</v>
      </c>
      <c r="B102" s="125" t="s">
        <v>4</v>
      </c>
      <c r="C102" s="125" t="s">
        <v>94</v>
      </c>
      <c r="D102" s="125"/>
      <c r="E102" s="125" t="s">
        <v>169</v>
      </c>
      <c r="F102" s="125"/>
      <c r="G102" s="125"/>
      <c r="H102" s="125"/>
      <c r="I102" s="125" t="s">
        <v>103</v>
      </c>
    </row>
    <row r="103" spans="1:9" ht="120" customHeight="1">
      <c r="A103" s="125"/>
      <c r="B103" s="125"/>
      <c r="C103" s="17" t="s">
        <v>87</v>
      </c>
      <c r="D103" s="17" t="s">
        <v>88</v>
      </c>
      <c r="E103" s="125" t="s">
        <v>87</v>
      </c>
      <c r="F103" s="125"/>
      <c r="G103" s="125" t="s">
        <v>89</v>
      </c>
      <c r="H103" s="125"/>
      <c r="I103" s="125"/>
    </row>
    <row r="104" spans="1:9" ht="15.75">
      <c r="A104" s="17">
        <v>1</v>
      </c>
      <c r="B104" s="17">
        <v>2</v>
      </c>
      <c r="C104" s="17">
        <v>3</v>
      </c>
      <c r="D104" s="17">
        <v>4</v>
      </c>
      <c r="E104" s="125">
        <v>5</v>
      </c>
      <c r="F104" s="125"/>
      <c r="G104" s="152">
        <v>6</v>
      </c>
      <c r="H104" s="152"/>
      <c r="I104" s="17">
        <v>7</v>
      </c>
    </row>
    <row r="105" spans="1:9" ht="82.5">
      <c r="A105" s="54">
        <v>3122</v>
      </c>
      <c r="B105" s="54" t="s">
        <v>202</v>
      </c>
      <c r="C105" s="83">
        <v>2000000</v>
      </c>
      <c r="D105" s="83">
        <v>52000000</v>
      </c>
      <c r="E105" s="177">
        <v>6000000</v>
      </c>
      <c r="F105" s="177"/>
      <c r="G105" s="150">
        <v>10000000</v>
      </c>
      <c r="H105" s="150"/>
      <c r="I105" s="26" t="s">
        <v>256</v>
      </c>
    </row>
    <row r="106" spans="1:9" ht="126">
      <c r="A106" s="53">
        <v>3142</v>
      </c>
      <c r="B106" s="53" t="s">
        <v>198</v>
      </c>
      <c r="C106" s="83">
        <v>2000000</v>
      </c>
      <c r="D106" s="83">
        <v>12645261</v>
      </c>
      <c r="E106" s="177">
        <v>2000000</v>
      </c>
      <c r="F106" s="177"/>
      <c r="G106" s="150">
        <v>10645264</v>
      </c>
      <c r="H106" s="150"/>
      <c r="I106" s="67" t="s">
        <v>257</v>
      </c>
    </row>
    <row r="107" spans="1:9" ht="78.75">
      <c r="A107" s="53">
        <v>3142</v>
      </c>
      <c r="B107" s="53" t="s">
        <v>200</v>
      </c>
      <c r="C107" s="83">
        <v>3000000</v>
      </c>
      <c r="D107" s="83">
        <v>8248210</v>
      </c>
      <c r="E107" s="177">
        <v>8248210</v>
      </c>
      <c r="F107" s="177"/>
      <c r="G107" s="196"/>
      <c r="H107" s="196"/>
      <c r="I107" s="26"/>
    </row>
    <row r="108" spans="1:9" ht="78.75">
      <c r="A108" s="53">
        <v>3143</v>
      </c>
      <c r="B108" s="53" t="s">
        <v>258</v>
      </c>
      <c r="C108" s="85"/>
      <c r="D108" s="83">
        <v>10209151</v>
      </c>
      <c r="E108" s="177"/>
      <c r="F108" s="177"/>
      <c r="G108" s="177"/>
      <c r="H108" s="177"/>
      <c r="I108" s="25" t="s">
        <v>263</v>
      </c>
    </row>
    <row r="109" spans="1:9" ht="15.75">
      <c r="A109" s="136" t="s">
        <v>104</v>
      </c>
      <c r="B109" s="136"/>
      <c r="C109" s="136"/>
      <c r="D109" s="136"/>
      <c r="E109" s="136"/>
      <c r="F109" s="136"/>
      <c r="G109" s="136"/>
      <c r="H109" s="136"/>
      <c r="I109" s="136"/>
    </row>
    <row r="111" spans="1:9" ht="110.25">
      <c r="A111" s="17" t="s">
        <v>36</v>
      </c>
      <c r="B111" s="17" t="s">
        <v>4</v>
      </c>
      <c r="C111" s="17" t="s">
        <v>38</v>
      </c>
      <c r="D111" s="147" t="s">
        <v>39</v>
      </c>
      <c r="E111" s="147"/>
      <c r="F111" s="17" t="s">
        <v>105</v>
      </c>
      <c r="G111" s="17" t="s">
        <v>106</v>
      </c>
      <c r="H111" s="17" t="s">
        <v>194</v>
      </c>
      <c r="I111" s="17" t="s">
        <v>195</v>
      </c>
    </row>
    <row r="112" spans="1:9" ht="15.75">
      <c r="A112" s="17">
        <v>1</v>
      </c>
      <c r="B112" s="17">
        <v>2</v>
      </c>
      <c r="C112" s="17">
        <v>3</v>
      </c>
      <c r="D112" s="137">
        <v>4</v>
      </c>
      <c r="E112" s="137"/>
      <c r="F112" s="17">
        <v>5</v>
      </c>
      <c r="G112" s="17">
        <v>6</v>
      </c>
      <c r="H112" s="17">
        <v>7</v>
      </c>
      <c r="I112" s="17">
        <v>8</v>
      </c>
    </row>
    <row r="113" spans="1:9" ht="51.75">
      <c r="A113" s="52"/>
      <c r="B113" s="80" t="s">
        <v>254</v>
      </c>
      <c r="C113" s="67"/>
      <c r="D113" s="190"/>
      <c r="E113" s="192"/>
      <c r="F113" s="74"/>
      <c r="G113" s="75"/>
      <c r="H113" s="76"/>
      <c r="I113" s="76"/>
    </row>
    <row r="114" spans="1:9" ht="15.75">
      <c r="A114" s="52"/>
      <c r="B114" s="18" t="s">
        <v>40</v>
      </c>
      <c r="C114" s="67"/>
      <c r="D114" s="190"/>
      <c r="E114" s="192"/>
      <c r="F114" s="86"/>
      <c r="G114" s="87"/>
      <c r="H114" s="88"/>
      <c r="I114" s="88"/>
    </row>
    <row r="115" spans="1:9" ht="15.75">
      <c r="A115" s="52"/>
      <c r="B115" s="18" t="s">
        <v>216</v>
      </c>
      <c r="C115" s="67" t="s">
        <v>135</v>
      </c>
      <c r="D115" s="190" t="s">
        <v>136</v>
      </c>
      <c r="E115" s="192"/>
      <c r="F115" s="86">
        <v>2000000</v>
      </c>
      <c r="G115" s="87">
        <v>5000000</v>
      </c>
      <c r="H115" s="88">
        <v>6000000</v>
      </c>
      <c r="I115" s="88">
        <v>10000000</v>
      </c>
    </row>
    <row r="116" spans="1:9" ht="15.75" customHeight="1">
      <c r="A116" s="52"/>
      <c r="B116" s="59" t="s">
        <v>41</v>
      </c>
      <c r="C116" s="67"/>
      <c r="D116" s="190"/>
      <c r="E116" s="192"/>
      <c r="F116" s="86"/>
      <c r="G116" s="87"/>
      <c r="H116" s="88"/>
      <c r="I116" s="88"/>
    </row>
    <row r="117" spans="1:9" ht="15.75">
      <c r="A117" s="52"/>
      <c r="B117" s="18" t="s">
        <v>141</v>
      </c>
      <c r="C117" s="67" t="s">
        <v>133</v>
      </c>
      <c r="D117" s="190" t="s">
        <v>136</v>
      </c>
      <c r="E117" s="192"/>
      <c r="F117" s="86">
        <v>1</v>
      </c>
      <c r="G117" s="87">
        <v>1</v>
      </c>
      <c r="H117" s="88">
        <v>1</v>
      </c>
      <c r="I117" s="88">
        <v>1</v>
      </c>
    </row>
    <row r="118" spans="1:9" ht="15.75">
      <c r="A118" s="52"/>
      <c r="B118" s="18" t="s">
        <v>42</v>
      </c>
      <c r="C118" s="67"/>
      <c r="D118" s="190"/>
      <c r="E118" s="192"/>
      <c r="F118" s="86"/>
      <c r="G118" s="87"/>
      <c r="H118" s="88"/>
      <c r="I118" s="88"/>
    </row>
    <row r="119" spans="1:9" ht="15.75">
      <c r="A119" s="52"/>
      <c r="B119" s="18" t="s">
        <v>217</v>
      </c>
      <c r="C119" s="67" t="s">
        <v>135</v>
      </c>
      <c r="D119" s="190" t="s">
        <v>136</v>
      </c>
      <c r="E119" s="192"/>
      <c r="F119" s="86"/>
      <c r="G119" s="87"/>
      <c r="H119" s="88"/>
      <c r="I119" s="88"/>
    </row>
    <row r="120" spans="1:9" ht="15.75">
      <c r="A120" s="52"/>
      <c r="B120" s="77" t="s">
        <v>43</v>
      </c>
      <c r="C120" s="70"/>
      <c r="D120" s="190"/>
      <c r="E120" s="192"/>
      <c r="F120" s="86"/>
      <c r="G120" s="87"/>
      <c r="H120" s="88"/>
      <c r="I120" s="88"/>
    </row>
    <row r="121" spans="1:9" ht="15.75">
      <c r="A121" s="52"/>
      <c r="B121" s="77" t="s">
        <v>137</v>
      </c>
      <c r="C121" s="70" t="s">
        <v>138</v>
      </c>
      <c r="D121" s="190" t="s">
        <v>136</v>
      </c>
      <c r="E121" s="192"/>
      <c r="F121" s="86"/>
      <c r="G121" s="87"/>
      <c r="H121" s="88"/>
      <c r="I121" s="88"/>
    </row>
    <row r="122" spans="1:9" ht="38.25">
      <c r="A122" s="52">
        <v>2</v>
      </c>
      <c r="B122" s="57" t="s">
        <v>205</v>
      </c>
      <c r="C122" s="78"/>
      <c r="D122" s="190"/>
      <c r="E122" s="192"/>
      <c r="F122" s="86"/>
      <c r="G122" s="87"/>
      <c r="H122" s="88"/>
      <c r="I122" s="88"/>
    </row>
    <row r="123" spans="1:9" ht="15.75">
      <c r="A123" s="52"/>
      <c r="B123" s="77" t="s">
        <v>40</v>
      </c>
      <c r="C123" s="70"/>
      <c r="D123" s="190"/>
      <c r="E123" s="192"/>
      <c r="F123" s="86"/>
      <c r="G123" s="87"/>
      <c r="H123" s="88"/>
      <c r="I123" s="88"/>
    </row>
    <row r="124" spans="1:9" ht="15.75">
      <c r="A124" s="52"/>
      <c r="B124" s="77" t="s">
        <v>209</v>
      </c>
      <c r="C124" s="70" t="s">
        <v>135</v>
      </c>
      <c r="D124" s="190" t="s">
        <v>136</v>
      </c>
      <c r="E124" s="192"/>
      <c r="F124" s="86">
        <v>2000000</v>
      </c>
      <c r="G124" s="87">
        <v>12645261</v>
      </c>
      <c r="H124" s="88">
        <v>2000000</v>
      </c>
      <c r="I124" s="88">
        <v>10645264</v>
      </c>
    </row>
    <row r="125" spans="1:9" ht="15.75">
      <c r="A125" s="52"/>
      <c r="B125" s="77" t="s">
        <v>210</v>
      </c>
      <c r="C125" s="70" t="s">
        <v>218</v>
      </c>
      <c r="D125" s="190" t="s">
        <v>219</v>
      </c>
      <c r="E125" s="192"/>
      <c r="F125" s="86">
        <v>1380</v>
      </c>
      <c r="G125" s="87">
        <v>1380</v>
      </c>
      <c r="H125" s="88">
        <v>1380</v>
      </c>
      <c r="I125" s="88">
        <v>1380</v>
      </c>
    </row>
    <row r="126" spans="1:9" ht="15.75">
      <c r="A126" s="52"/>
      <c r="B126" s="77" t="s">
        <v>41</v>
      </c>
      <c r="C126" s="70"/>
      <c r="D126" s="190"/>
      <c r="E126" s="192"/>
      <c r="F126" s="86"/>
      <c r="G126" s="87"/>
      <c r="H126" s="88"/>
      <c r="I126" s="88"/>
    </row>
    <row r="127" spans="1:9" ht="15.75">
      <c r="A127" s="52"/>
      <c r="B127" s="77" t="s">
        <v>141</v>
      </c>
      <c r="C127" s="70" t="s">
        <v>133</v>
      </c>
      <c r="D127" s="190" t="s">
        <v>136</v>
      </c>
      <c r="E127" s="192"/>
      <c r="F127" s="86">
        <v>1</v>
      </c>
      <c r="G127" s="87">
        <v>1</v>
      </c>
      <c r="H127" s="88">
        <v>1</v>
      </c>
      <c r="I127" s="88">
        <v>1</v>
      </c>
    </row>
    <row r="128" spans="1:9" ht="15.75" customHeight="1">
      <c r="A128" s="52"/>
      <c r="B128" s="77" t="s">
        <v>211</v>
      </c>
      <c r="C128" s="70" t="s">
        <v>218</v>
      </c>
      <c r="D128" s="190" t="s">
        <v>136</v>
      </c>
      <c r="E128" s="192"/>
      <c r="F128" s="86">
        <f>F124/F131</f>
        <v>167.4340728338217</v>
      </c>
      <c r="G128" s="86">
        <f>G124/G131</f>
        <v>1058.6237756383423</v>
      </c>
      <c r="H128" s="88">
        <f>H124/H131</f>
        <v>167.4340728338217</v>
      </c>
      <c r="I128" s="88">
        <f>I124/I131</f>
        <v>891.18995395563</v>
      </c>
    </row>
    <row r="129" spans="1:9" ht="15.75">
      <c r="A129" s="52"/>
      <c r="B129" s="77" t="s">
        <v>42</v>
      </c>
      <c r="C129" s="70"/>
      <c r="D129" s="190"/>
      <c r="E129" s="192"/>
      <c r="F129" s="86"/>
      <c r="G129" s="87"/>
      <c r="H129" s="88"/>
      <c r="I129" s="88"/>
    </row>
    <row r="130" spans="1:9" ht="15.75">
      <c r="A130" s="49"/>
      <c r="B130" s="77" t="s">
        <v>212</v>
      </c>
      <c r="C130" s="70" t="s">
        <v>135</v>
      </c>
      <c r="D130" s="190" t="s">
        <v>136</v>
      </c>
      <c r="E130" s="192"/>
      <c r="F130" s="86">
        <v>30010059</v>
      </c>
      <c r="G130" s="87">
        <v>30010059</v>
      </c>
      <c r="H130" s="87">
        <v>30010059</v>
      </c>
      <c r="I130" s="87">
        <v>30010059</v>
      </c>
    </row>
    <row r="131" spans="1:9" ht="31.5">
      <c r="A131" s="49"/>
      <c r="B131" s="77" t="s">
        <v>213</v>
      </c>
      <c r="C131" s="70" t="s">
        <v>220</v>
      </c>
      <c r="D131" s="190" t="s">
        <v>136</v>
      </c>
      <c r="E131" s="192"/>
      <c r="F131" s="86">
        <v>11945</v>
      </c>
      <c r="G131" s="87">
        <v>11945</v>
      </c>
      <c r="H131" s="87">
        <v>11945</v>
      </c>
      <c r="I131" s="87">
        <v>11945</v>
      </c>
    </row>
    <row r="132" spans="1:9" ht="15.75">
      <c r="A132" s="49"/>
      <c r="B132" s="77" t="s">
        <v>43</v>
      </c>
      <c r="C132" s="70"/>
      <c r="D132" s="190"/>
      <c r="E132" s="192"/>
      <c r="F132" s="86"/>
      <c r="G132" s="87"/>
      <c r="H132" s="88"/>
      <c r="I132" s="88"/>
    </row>
    <row r="133" spans="1:9" ht="15.75">
      <c r="A133" s="49"/>
      <c r="B133" s="77" t="s">
        <v>137</v>
      </c>
      <c r="C133" s="70" t="s">
        <v>138</v>
      </c>
      <c r="D133" s="190" t="s">
        <v>136</v>
      </c>
      <c r="E133" s="192"/>
      <c r="F133" s="86">
        <v>58</v>
      </c>
      <c r="G133" s="87">
        <v>100</v>
      </c>
      <c r="H133" s="88">
        <v>65</v>
      </c>
      <c r="I133" s="88">
        <v>100</v>
      </c>
    </row>
    <row r="134" spans="1:9" ht="51">
      <c r="A134" s="49">
        <v>3</v>
      </c>
      <c r="B134" s="57" t="s">
        <v>214</v>
      </c>
      <c r="C134" s="79"/>
      <c r="D134" s="197"/>
      <c r="E134" s="198"/>
      <c r="F134" s="86"/>
      <c r="G134" s="87"/>
      <c r="H134" s="88"/>
      <c r="I134" s="88"/>
    </row>
    <row r="135" spans="1:9" ht="15.75">
      <c r="A135" s="49"/>
      <c r="B135" s="77" t="s">
        <v>40</v>
      </c>
      <c r="C135" s="70"/>
      <c r="D135" s="190"/>
      <c r="E135" s="192"/>
      <c r="F135" s="86"/>
      <c r="G135" s="87"/>
      <c r="H135" s="88"/>
      <c r="I135" s="88"/>
    </row>
    <row r="136" spans="1:9" ht="15.75">
      <c r="A136" s="49"/>
      <c r="B136" s="77" t="s">
        <v>209</v>
      </c>
      <c r="C136" s="70" t="s">
        <v>135</v>
      </c>
      <c r="D136" s="190" t="s">
        <v>136</v>
      </c>
      <c r="E136" s="192"/>
      <c r="F136" s="86">
        <v>3000000</v>
      </c>
      <c r="G136" s="87">
        <v>8548210</v>
      </c>
      <c r="H136" s="88">
        <v>8548210</v>
      </c>
      <c r="I136" s="88"/>
    </row>
    <row r="137" spans="1:9" ht="15.75">
      <c r="A137" s="49"/>
      <c r="B137" s="77" t="s">
        <v>210</v>
      </c>
      <c r="C137" s="70" t="s">
        <v>218</v>
      </c>
      <c r="D137" s="190" t="s">
        <v>219</v>
      </c>
      <c r="E137" s="192"/>
      <c r="F137" s="86">
        <v>302.7</v>
      </c>
      <c r="G137" s="87">
        <v>302.7</v>
      </c>
      <c r="H137" s="88">
        <v>302.7</v>
      </c>
      <c r="I137" s="88"/>
    </row>
    <row r="138" spans="1:9" ht="15.75">
      <c r="A138" s="49"/>
      <c r="B138" s="77" t="s">
        <v>41</v>
      </c>
      <c r="C138" s="70"/>
      <c r="D138" s="190"/>
      <c r="E138" s="192"/>
      <c r="F138" s="86"/>
      <c r="G138" s="87"/>
      <c r="H138" s="88"/>
      <c r="I138" s="88"/>
    </row>
    <row r="139" spans="1:9" ht="15.75">
      <c r="A139" s="49"/>
      <c r="B139" s="77" t="s">
        <v>141</v>
      </c>
      <c r="C139" s="70" t="s">
        <v>133</v>
      </c>
      <c r="D139" s="190" t="s">
        <v>136</v>
      </c>
      <c r="E139" s="192"/>
      <c r="F139" s="86">
        <v>1</v>
      </c>
      <c r="G139" s="87">
        <v>1</v>
      </c>
      <c r="H139" s="88">
        <v>1</v>
      </c>
      <c r="I139" s="88"/>
    </row>
    <row r="140" spans="1:9" ht="15.75">
      <c r="A140" s="49"/>
      <c r="B140" s="77" t="s">
        <v>211</v>
      </c>
      <c r="C140" s="70" t="s">
        <v>218</v>
      </c>
      <c r="D140" s="190" t="s">
        <v>136</v>
      </c>
      <c r="E140" s="192"/>
      <c r="F140" s="86">
        <f>F136/F143</f>
        <v>45.11210357738982</v>
      </c>
      <c r="G140" s="86">
        <f>G136/G143</f>
        <v>128.54257830709312</v>
      </c>
      <c r="H140" s="86">
        <f>H136/H143</f>
        <v>128.54257830709312</v>
      </c>
      <c r="I140" s="88"/>
    </row>
    <row r="141" spans="1:9" ht="15.75">
      <c r="A141" s="49"/>
      <c r="B141" s="77" t="s">
        <v>42</v>
      </c>
      <c r="C141" s="70"/>
      <c r="D141" s="190"/>
      <c r="E141" s="192"/>
      <c r="F141" s="86"/>
      <c r="G141" s="87"/>
      <c r="H141" s="88"/>
      <c r="I141" s="88"/>
    </row>
    <row r="142" spans="1:9" ht="15.75">
      <c r="A142" s="49"/>
      <c r="B142" s="77" t="s">
        <v>212</v>
      </c>
      <c r="C142" s="70" t="s">
        <v>135</v>
      </c>
      <c r="D142" s="190" t="s">
        <v>136</v>
      </c>
      <c r="E142" s="192"/>
      <c r="F142" s="86">
        <v>20129899</v>
      </c>
      <c r="G142" s="87">
        <v>20129899</v>
      </c>
      <c r="H142" s="87">
        <v>20129899</v>
      </c>
      <c r="I142" s="88"/>
    </row>
    <row r="143" spans="1:9" ht="31.5">
      <c r="A143" s="49"/>
      <c r="B143" s="77" t="s">
        <v>213</v>
      </c>
      <c r="C143" s="70" t="s">
        <v>220</v>
      </c>
      <c r="D143" s="190" t="s">
        <v>136</v>
      </c>
      <c r="E143" s="192"/>
      <c r="F143" s="86">
        <v>66501</v>
      </c>
      <c r="G143" s="87">
        <v>66501</v>
      </c>
      <c r="H143" s="88">
        <v>66501</v>
      </c>
      <c r="I143" s="88"/>
    </row>
    <row r="144" spans="1:9" ht="15.75">
      <c r="A144" s="49"/>
      <c r="B144" s="77" t="s">
        <v>43</v>
      </c>
      <c r="C144" s="70"/>
      <c r="D144" s="190"/>
      <c r="E144" s="192"/>
      <c r="F144" s="86"/>
      <c r="G144" s="87"/>
      <c r="H144" s="88"/>
      <c r="I144" s="88"/>
    </row>
    <row r="145" spans="1:9" ht="15.75">
      <c r="A145" s="49"/>
      <c r="B145" s="77" t="s">
        <v>137</v>
      </c>
      <c r="C145" s="70" t="s">
        <v>138</v>
      </c>
      <c r="D145" s="190" t="s">
        <v>136</v>
      </c>
      <c r="E145" s="192"/>
      <c r="F145" s="86">
        <v>58</v>
      </c>
      <c r="G145" s="87">
        <v>100</v>
      </c>
      <c r="H145" s="88">
        <v>100</v>
      </c>
      <c r="I145" s="88"/>
    </row>
    <row r="146" spans="1:9" ht="63.75">
      <c r="A146" s="49">
        <v>4</v>
      </c>
      <c r="B146" s="96" t="s">
        <v>201</v>
      </c>
      <c r="C146" s="70"/>
      <c r="D146" s="190"/>
      <c r="E146" s="192"/>
      <c r="F146" s="86"/>
      <c r="G146" s="87"/>
      <c r="H146" s="88"/>
      <c r="I146" s="88"/>
    </row>
    <row r="147" spans="1:9" ht="15.75">
      <c r="A147" s="67"/>
      <c r="B147" s="77" t="s">
        <v>40</v>
      </c>
      <c r="C147" s="70"/>
      <c r="D147" s="190"/>
      <c r="E147" s="192"/>
      <c r="F147" s="86"/>
      <c r="G147" s="87"/>
      <c r="H147" s="88"/>
      <c r="I147" s="88"/>
    </row>
    <row r="148" spans="1:9" ht="15.75">
      <c r="A148" s="67"/>
      <c r="B148" s="77" t="s">
        <v>209</v>
      </c>
      <c r="C148" s="70" t="s">
        <v>135</v>
      </c>
      <c r="D148" s="190" t="s">
        <v>136</v>
      </c>
      <c r="E148" s="192"/>
      <c r="F148" s="86">
        <v>3343118</v>
      </c>
      <c r="G148" s="87"/>
      <c r="H148" s="88"/>
      <c r="I148" s="88"/>
    </row>
    <row r="149" spans="1:9" ht="15.75">
      <c r="A149" s="67"/>
      <c r="B149" s="77" t="s">
        <v>210</v>
      </c>
      <c r="C149" s="70" t="s">
        <v>218</v>
      </c>
      <c r="D149" s="190" t="s">
        <v>219</v>
      </c>
      <c r="E149" s="192"/>
      <c r="F149" s="86">
        <v>1226.8</v>
      </c>
      <c r="G149" s="87"/>
      <c r="H149" s="88"/>
      <c r="I149" s="88"/>
    </row>
    <row r="150" spans="1:9" ht="15.75">
      <c r="A150" s="67"/>
      <c r="B150" s="77" t="s">
        <v>41</v>
      </c>
      <c r="C150" s="70"/>
      <c r="D150" s="190"/>
      <c r="E150" s="192"/>
      <c r="F150" s="86"/>
      <c r="G150" s="87"/>
      <c r="H150" s="88"/>
      <c r="I150" s="88"/>
    </row>
    <row r="151" spans="1:9" ht="15.75">
      <c r="A151" s="67"/>
      <c r="B151" s="77" t="s">
        <v>141</v>
      </c>
      <c r="C151" s="70" t="s">
        <v>133</v>
      </c>
      <c r="D151" s="190" t="s">
        <v>134</v>
      </c>
      <c r="E151" s="192"/>
      <c r="F151" s="86">
        <v>1</v>
      </c>
      <c r="G151" s="87"/>
      <c r="H151" s="88"/>
      <c r="I151" s="88"/>
    </row>
    <row r="152" spans="1:9" ht="15.75">
      <c r="A152" s="67"/>
      <c r="B152" s="77" t="s">
        <v>211</v>
      </c>
      <c r="C152" s="70" t="s">
        <v>218</v>
      </c>
      <c r="D152" s="190" t="s">
        <v>136</v>
      </c>
      <c r="E152" s="192"/>
      <c r="F152" s="86">
        <f>F148/F155</f>
        <v>264.65468651044966</v>
      </c>
      <c r="G152" s="87"/>
      <c r="H152" s="88"/>
      <c r="I152" s="88"/>
    </row>
    <row r="153" spans="1:9" ht="15.75">
      <c r="A153" s="67"/>
      <c r="B153" s="77" t="s">
        <v>42</v>
      </c>
      <c r="C153" s="70"/>
      <c r="D153" s="190"/>
      <c r="E153" s="192"/>
      <c r="F153" s="86"/>
      <c r="G153" s="87"/>
      <c r="H153" s="88"/>
      <c r="I153" s="88"/>
    </row>
    <row r="154" spans="1:9" ht="15.75">
      <c r="A154" s="67"/>
      <c r="B154" s="77" t="s">
        <v>212</v>
      </c>
      <c r="C154" s="70" t="s">
        <v>135</v>
      </c>
      <c r="D154" s="190" t="s">
        <v>136</v>
      </c>
      <c r="E154" s="192"/>
      <c r="F154" s="86">
        <v>15496500</v>
      </c>
      <c r="G154" s="87"/>
      <c r="H154" s="88"/>
      <c r="I154" s="88"/>
    </row>
    <row r="155" spans="1:9" ht="31.5">
      <c r="A155" s="67"/>
      <c r="B155" s="77" t="s">
        <v>213</v>
      </c>
      <c r="C155" s="70" t="s">
        <v>220</v>
      </c>
      <c r="D155" s="190" t="s">
        <v>136</v>
      </c>
      <c r="E155" s="192"/>
      <c r="F155" s="86">
        <v>12632</v>
      </c>
      <c r="G155" s="87"/>
      <c r="H155" s="88"/>
      <c r="I155" s="88"/>
    </row>
    <row r="156" spans="1:9" ht="15.75">
      <c r="A156" s="67"/>
      <c r="B156" s="77" t="s">
        <v>43</v>
      </c>
      <c r="C156" s="70"/>
      <c r="D156" s="190"/>
      <c r="E156" s="192"/>
      <c r="F156" s="86"/>
      <c r="G156" s="87"/>
      <c r="H156" s="88"/>
      <c r="I156" s="88"/>
    </row>
    <row r="157" spans="1:9" ht="15.75">
      <c r="A157" s="67"/>
      <c r="B157" s="77" t="s">
        <v>137</v>
      </c>
      <c r="C157" s="70" t="s">
        <v>138</v>
      </c>
      <c r="D157" s="190" t="s">
        <v>136</v>
      </c>
      <c r="E157" s="192"/>
      <c r="F157" s="86">
        <v>100</v>
      </c>
      <c r="G157" s="87"/>
      <c r="H157" s="88"/>
      <c r="I157" s="88"/>
    </row>
    <row r="158" spans="1:9" ht="38.25">
      <c r="A158" s="67">
        <v>5</v>
      </c>
      <c r="B158" s="97" t="s">
        <v>258</v>
      </c>
      <c r="C158" s="70"/>
      <c r="D158" s="190"/>
      <c r="E158" s="191"/>
      <c r="F158" s="84"/>
      <c r="G158" s="88"/>
      <c r="H158" s="88"/>
      <c r="I158" s="88"/>
    </row>
    <row r="159" spans="1:9" ht="15.75">
      <c r="A159" s="67"/>
      <c r="B159" s="77" t="s">
        <v>40</v>
      </c>
      <c r="C159" s="70"/>
      <c r="D159" s="190"/>
      <c r="E159" s="191"/>
      <c r="F159" s="84"/>
      <c r="G159" s="88"/>
      <c r="H159" s="88"/>
      <c r="I159" s="88"/>
    </row>
    <row r="160" spans="1:9" ht="15.75">
      <c r="A160" s="67"/>
      <c r="B160" s="77" t="s">
        <v>260</v>
      </c>
      <c r="C160" s="70" t="s">
        <v>135</v>
      </c>
      <c r="D160" s="190" t="s">
        <v>136</v>
      </c>
      <c r="E160" s="192"/>
      <c r="F160" s="84"/>
      <c r="G160" s="88">
        <v>10209151</v>
      </c>
      <c r="H160" s="88"/>
      <c r="I160" s="88">
        <v>10209151</v>
      </c>
    </row>
    <row r="161" spans="1:9" ht="15.75">
      <c r="A161" s="67"/>
      <c r="B161" s="77" t="s">
        <v>210</v>
      </c>
      <c r="C161" s="70" t="s">
        <v>218</v>
      </c>
      <c r="D161" s="190" t="s">
        <v>219</v>
      </c>
      <c r="E161" s="191"/>
      <c r="F161" s="84"/>
      <c r="G161" s="88">
        <v>1492</v>
      </c>
      <c r="H161" s="88"/>
      <c r="I161" s="88">
        <v>1492</v>
      </c>
    </row>
    <row r="162" spans="1:9" ht="15.75">
      <c r="A162" s="67"/>
      <c r="B162" s="77" t="s">
        <v>41</v>
      </c>
      <c r="C162" s="70"/>
      <c r="D162" s="190"/>
      <c r="E162" s="191"/>
      <c r="F162" s="84"/>
      <c r="G162" s="88"/>
      <c r="H162" s="88"/>
      <c r="I162" s="88"/>
    </row>
    <row r="163" spans="1:9" ht="15.75">
      <c r="A163" s="67"/>
      <c r="B163" s="77" t="s">
        <v>141</v>
      </c>
      <c r="C163" s="70" t="s">
        <v>133</v>
      </c>
      <c r="D163" s="190" t="s">
        <v>134</v>
      </c>
      <c r="E163" s="191"/>
      <c r="F163" s="84"/>
      <c r="G163" s="88">
        <v>1</v>
      </c>
      <c r="H163" s="88"/>
      <c r="I163" s="88">
        <v>1</v>
      </c>
    </row>
    <row r="164" spans="1:9" ht="15.75">
      <c r="A164" s="67"/>
      <c r="B164" s="77" t="s">
        <v>261</v>
      </c>
      <c r="C164" s="70" t="s">
        <v>218</v>
      </c>
      <c r="D164" s="190" t="s">
        <v>136</v>
      </c>
      <c r="E164" s="191"/>
      <c r="F164" s="84"/>
      <c r="G164" s="88">
        <f>G160/G167</f>
        <v>1430.4960261425238</v>
      </c>
      <c r="H164" s="88"/>
      <c r="I164" s="88">
        <f>I160/I167</f>
        <v>1430.4541123721451</v>
      </c>
    </row>
    <row r="165" spans="1:9" ht="15.75">
      <c r="A165" s="67"/>
      <c r="B165" s="77" t="s">
        <v>42</v>
      </c>
      <c r="C165" s="70"/>
      <c r="D165" s="190"/>
      <c r="E165" s="191"/>
      <c r="F165" s="84"/>
      <c r="G165" s="88"/>
      <c r="H165" s="88"/>
      <c r="I165" s="88"/>
    </row>
    <row r="166" spans="1:9" ht="15.75">
      <c r="A166" s="67"/>
      <c r="B166" s="77" t="s">
        <v>262</v>
      </c>
      <c r="C166" s="70" t="s">
        <v>135</v>
      </c>
      <c r="D166" s="190" t="s">
        <v>136</v>
      </c>
      <c r="E166" s="191"/>
      <c r="F166" s="84"/>
      <c r="G166" s="84">
        <v>10648092</v>
      </c>
      <c r="H166" s="84"/>
      <c r="I166" s="88">
        <v>10648092</v>
      </c>
    </row>
    <row r="167" spans="1:9" ht="31.5">
      <c r="A167" s="67"/>
      <c r="B167" s="77" t="s">
        <v>213</v>
      </c>
      <c r="C167" s="70" t="s">
        <v>220</v>
      </c>
      <c r="D167" s="190" t="s">
        <v>136</v>
      </c>
      <c r="E167" s="191"/>
      <c r="F167" s="84"/>
      <c r="G167" s="88">
        <f>G166/G161</f>
        <v>7136.790884718499</v>
      </c>
      <c r="H167" s="88"/>
      <c r="I167" s="88">
        <v>7137</v>
      </c>
    </row>
    <row r="168" spans="1:9" ht="15.75">
      <c r="A168" s="67"/>
      <c r="B168" s="18" t="s">
        <v>43</v>
      </c>
      <c r="C168" s="67"/>
      <c r="D168" s="190"/>
      <c r="E168" s="191"/>
      <c r="F168" s="84"/>
      <c r="G168" s="88"/>
      <c r="H168" s="88"/>
      <c r="I168" s="88"/>
    </row>
    <row r="169" spans="1:9" ht="15.75">
      <c r="A169" s="67"/>
      <c r="B169" s="18" t="s">
        <v>137</v>
      </c>
      <c r="C169" s="67" t="s">
        <v>138</v>
      </c>
      <c r="D169" s="190" t="s">
        <v>136</v>
      </c>
      <c r="E169" s="191"/>
      <c r="F169" s="84"/>
      <c r="G169" s="88">
        <v>100</v>
      </c>
      <c r="H169" s="88"/>
      <c r="I169" s="88">
        <v>100</v>
      </c>
    </row>
    <row r="171" spans="1:9" ht="42" customHeight="1">
      <c r="A171" s="135" t="s">
        <v>196</v>
      </c>
      <c r="B171" s="135"/>
      <c r="C171" s="135"/>
      <c r="D171" s="135"/>
      <c r="E171" s="135"/>
      <c r="F171" s="135"/>
      <c r="G171" s="135"/>
      <c r="H171" s="135"/>
      <c r="I171" s="135"/>
    </row>
    <row r="172" spans="1:9" ht="15">
      <c r="A172" s="199" t="s">
        <v>164</v>
      </c>
      <c r="B172" s="199"/>
      <c r="C172" s="199"/>
      <c r="D172" s="199"/>
      <c r="E172" s="199"/>
      <c r="F172" s="199"/>
      <c r="G172" s="199"/>
      <c r="H172" s="199"/>
      <c r="I172" s="199"/>
    </row>
    <row r="174" spans="1:9" ht="15.75">
      <c r="A174" s="17" t="s">
        <v>13</v>
      </c>
      <c r="B174" s="17"/>
      <c r="C174" s="98">
        <f>SUM(C105:C108)</f>
        <v>7000000</v>
      </c>
      <c r="D174" s="98">
        <f>SUM(D25:D30)</f>
        <v>19800000</v>
      </c>
      <c r="E174" s="177">
        <f>SUM(E25:F30)</f>
        <v>10355987</v>
      </c>
      <c r="F174" s="125"/>
      <c r="G174" s="200">
        <f>SUM(G25:H30)</f>
        <v>30393474</v>
      </c>
      <c r="H174" s="182"/>
      <c r="I174" s="17"/>
    </row>
    <row r="178" spans="1:9" ht="15.75">
      <c r="A178" s="135" t="s">
        <v>143</v>
      </c>
      <c r="B178" s="135"/>
      <c r="C178" s="142" t="s">
        <v>7</v>
      </c>
      <c r="D178" s="142"/>
      <c r="E178" s="142"/>
      <c r="F178" s="4"/>
      <c r="G178" s="4"/>
      <c r="H178" s="142" t="s">
        <v>144</v>
      </c>
      <c r="I178" s="142"/>
    </row>
    <row r="179" spans="1:9" ht="15.75">
      <c r="A179" s="5"/>
      <c r="C179" s="132" t="s">
        <v>5</v>
      </c>
      <c r="D179" s="132"/>
      <c r="E179" s="132"/>
      <c r="F179" s="4"/>
      <c r="G179" s="4"/>
      <c r="H179" s="132" t="s">
        <v>6</v>
      </c>
      <c r="I179" s="132"/>
    </row>
    <row r="180" spans="1:9" ht="15.75">
      <c r="A180" s="134" t="s">
        <v>145</v>
      </c>
      <c r="B180" s="134"/>
      <c r="C180" s="133" t="s">
        <v>7</v>
      </c>
      <c r="D180" s="133"/>
      <c r="E180" s="133"/>
      <c r="F180" s="14"/>
      <c r="G180" s="14"/>
      <c r="H180" s="133" t="s">
        <v>146</v>
      </c>
      <c r="I180" s="133"/>
    </row>
    <row r="181" spans="1:9" ht="15.75">
      <c r="A181" s="5"/>
      <c r="B181" s="10"/>
      <c r="C181" s="132" t="s">
        <v>5</v>
      </c>
      <c r="D181" s="132"/>
      <c r="E181" s="132"/>
      <c r="F181" s="4"/>
      <c r="G181" s="4"/>
      <c r="H181" s="132" t="s">
        <v>6</v>
      </c>
      <c r="I181" s="132"/>
    </row>
  </sheetData>
  <sheetProtection/>
  <mergeCells count="329"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4:E114"/>
    <mergeCell ref="D115:E115"/>
    <mergeCell ref="D116:E116"/>
    <mergeCell ref="D117:E117"/>
    <mergeCell ref="G24:H24"/>
    <mergeCell ref="E24:F24"/>
    <mergeCell ref="E25:F25"/>
    <mergeCell ref="H76:I76"/>
    <mergeCell ref="H77:I77"/>
    <mergeCell ref="H78:I78"/>
    <mergeCell ref="G11:H11"/>
    <mergeCell ref="A13:F13"/>
    <mergeCell ref="G13:H13"/>
    <mergeCell ref="A14:F14"/>
    <mergeCell ref="G16:H16"/>
    <mergeCell ref="D113:E113"/>
    <mergeCell ref="A18:I18"/>
    <mergeCell ref="G14:H14"/>
    <mergeCell ref="G15:H15"/>
    <mergeCell ref="A22:A23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A20:I20"/>
    <mergeCell ref="A15:B15"/>
    <mergeCell ref="C15:D15"/>
    <mergeCell ref="A16:B16"/>
    <mergeCell ref="C16:D16"/>
    <mergeCell ref="E16:F16"/>
    <mergeCell ref="E15:F15"/>
    <mergeCell ref="B22:B23"/>
    <mergeCell ref="I22:I23"/>
    <mergeCell ref="E22:H22"/>
    <mergeCell ref="E23:F23"/>
    <mergeCell ref="G23:H23"/>
    <mergeCell ref="H75:I75"/>
    <mergeCell ref="D34:E34"/>
    <mergeCell ref="D35:E35"/>
    <mergeCell ref="H35:I35"/>
    <mergeCell ref="D45:E45"/>
    <mergeCell ref="D46:E46"/>
    <mergeCell ref="D62:E62"/>
    <mergeCell ref="G25:H25"/>
    <mergeCell ref="F34:G34"/>
    <mergeCell ref="H34:I34"/>
    <mergeCell ref="F35:G35"/>
    <mergeCell ref="D52:E52"/>
    <mergeCell ref="D53:E53"/>
    <mergeCell ref="D54:E54"/>
    <mergeCell ref="D55:E55"/>
    <mergeCell ref="C22:C23"/>
    <mergeCell ref="D22:D23"/>
    <mergeCell ref="E28:F28"/>
    <mergeCell ref="G28:H28"/>
    <mergeCell ref="E26:F26"/>
    <mergeCell ref="G26:H26"/>
    <mergeCell ref="E27:F27"/>
    <mergeCell ref="G27:H27"/>
    <mergeCell ref="F75:G75"/>
    <mergeCell ref="F76:G76"/>
    <mergeCell ref="F77:G77"/>
    <mergeCell ref="D75:E75"/>
    <mergeCell ref="D76:E76"/>
    <mergeCell ref="D77:E77"/>
    <mergeCell ref="A95:I95"/>
    <mergeCell ref="D90:E90"/>
    <mergeCell ref="D91:E91"/>
    <mergeCell ref="D92:E92"/>
    <mergeCell ref="D93:E93"/>
    <mergeCell ref="D88:E88"/>
    <mergeCell ref="H91:I91"/>
    <mergeCell ref="H92:I92"/>
    <mergeCell ref="F90:G90"/>
    <mergeCell ref="F91:G91"/>
    <mergeCell ref="E98:F98"/>
    <mergeCell ref="G98:H98"/>
    <mergeCell ref="A100:I100"/>
    <mergeCell ref="A32:I32"/>
    <mergeCell ref="A102:A103"/>
    <mergeCell ref="B102:B103"/>
    <mergeCell ref="E102:H102"/>
    <mergeCell ref="I102:I103"/>
    <mergeCell ref="H79:I79"/>
    <mergeCell ref="A96:I96"/>
    <mergeCell ref="C102:D102"/>
    <mergeCell ref="A109:I109"/>
    <mergeCell ref="D111:E111"/>
    <mergeCell ref="E103:F103"/>
    <mergeCell ref="G103:H103"/>
    <mergeCell ref="E104:F104"/>
    <mergeCell ref="G104:H104"/>
    <mergeCell ref="E105:F105"/>
    <mergeCell ref="G105:H105"/>
    <mergeCell ref="G106:H106"/>
    <mergeCell ref="D131:E131"/>
    <mergeCell ref="D132:E132"/>
    <mergeCell ref="D133:E133"/>
    <mergeCell ref="A171:I171"/>
    <mergeCell ref="D144:E144"/>
    <mergeCell ref="D145:E145"/>
    <mergeCell ref="D134:E134"/>
    <mergeCell ref="D135:E135"/>
    <mergeCell ref="D158:E158"/>
    <mergeCell ref="D159:E159"/>
    <mergeCell ref="C181:E181"/>
    <mergeCell ref="H181:I181"/>
    <mergeCell ref="A178:B178"/>
    <mergeCell ref="C178:E178"/>
    <mergeCell ref="H178:I178"/>
    <mergeCell ref="C179:E179"/>
    <mergeCell ref="H179:I179"/>
    <mergeCell ref="D63:E63"/>
    <mergeCell ref="D64:E64"/>
    <mergeCell ref="D65:E65"/>
    <mergeCell ref="D66:E66"/>
    <mergeCell ref="D67:E67"/>
    <mergeCell ref="D68:E68"/>
    <mergeCell ref="F66:G66"/>
    <mergeCell ref="F67:G67"/>
    <mergeCell ref="D69:E69"/>
    <mergeCell ref="A180:B180"/>
    <mergeCell ref="C180:E180"/>
    <mergeCell ref="H180:I180"/>
    <mergeCell ref="D89:E89"/>
    <mergeCell ref="A172:I172"/>
    <mergeCell ref="E174:F174"/>
    <mergeCell ref="G174:H174"/>
    <mergeCell ref="F45:G45"/>
    <mergeCell ref="F46:G46"/>
    <mergeCell ref="F62:G62"/>
    <mergeCell ref="F63:G63"/>
    <mergeCell ref="F64:G64"/>
    <mergeCell ref="F65:G65"/>
    <mergeCell ref="F52:G52"/>
    <mergeCell ref="F47:G47"/>
    <mergeCell ref="F48:G48"/>
    <mergeCell ref="F49:G49"/>
    <mergeCell ref="F69:G69"/>
    <mergeCell ref="F70:G70"/>
    <mergeCell ref="F71:G71"/>
    <mergeCell ref="F68:G68"/>
    <mergeCell ref="H69:I69"/>
    <mergeCell ref="H70:I70"/>
    <mergeCell ref="H71:I71"/>
    <mergeCell ref="H45:I45"/>
    <mergeCell ref="H46:I46"/>
    <mergeCell ref="H62:I62"/>
    <mergeCell ref="H63:I63"/>
    <mergeCell ref="H64:I64"/>
    <mergeCell ref="H65:I65"/>
    <mergeCell ref="H54:I54"/>
    <mergeCell ref="H55:I55"/>
    <mergeCell ref="H56:I56"/>
    <mergeCell ref="H57:I57"/>
    <mergeCell ref="D87:E87"/>
    <mergeCell ref="F74:G74"/>
    <mergeCell ref="F72:G72"/>
    <mergeCell ref="F73:G73"/>
    <mergeCell ref="D86:E86"/>
    <mergeCell ref="D81:E81"/>
    <mergeCell ref="F81:G81"/>
    <mergeCell ref="D74:E74"/>
    <mergeCell ref="F78:G78"/>
    <mergeCell ref="F79:G79"/>
    <mergeCell ref="D85:E85"/>
    <mergeCell ref="D70:E70"/>
    <mergeCell ref="D71:E71"/>
    <mergeCell ref="D72:E72"/>
    <mergeCell ref="D73:E73"/>
    <mergeCell ref="H72:I72"/>
    <mergeCell ref="H73:I73"/>
    <mergeCell ref="H81:I81"/>
    <mergeCell ref="F80:G80"/>
    <mergeCell ref="H80:I80"/>
    <mergeCell ref="D61:E61"/>
    <mergeCell ref="D47:E47"/>
    <mergeCell ref="D48:E48"/>
    <mergeCell ref="D49:E49"/>
    <mergeCell ref="D50:E50"/>
    <mergeCell ref="D51:E51"/>
    <mergeCell ref="D56:E56"/>
    <mergeCell ref="D57:E57"/>
    <mergeCell ref="D58:E58"/>
    <mergeCell ref="D59:E59"/>
    <mergeCell ref="D60:E60"/>
    <mergeCell ref="F54:G54"/>
    <mergeCell ref="F55:G55"/>
    <mergeCell ref="F56:G56"/>
    <mergeCell ref="F57:G57"/>
    <mergeCell ref="F58:G58"/>
    <mergeCell ref="F59:G59"/>
    <mergeCell ref="F50:G50"/>
    <mergeCell ref="F51:G51"/>
    <mergeCell ref="F60:G60"/>
    <mergeCell ref="F61:G61"/>
    <mergeCell ref="H47:I47"/>
    <mergeCell ref="H48:I48"/>
    <mergeCell ref="H49:I49"/>
    <mergeCell ref="H50:I50"/>
    <mergeCell ref="H51:I51"/>
    <mergeCell ref="H52:I52"/>
    <mergeCell ref="H90:I90"/>
    <mergeCell ref="H53:I53"/>
    <mergeCell ref="F53:G53"/>
    <mergeCell ref="H58:I58"/>
    <mergeCell ref="H59:I59"/>
    <mergeCell ref="H60:I60"/>
    <mergeCell ref="H61:I61"/>
    <mergeCell ref="H66:I66"/>
    <mergeCell ref="H67:I67"/>
    <mergeCell ref="H68:I68"/>
    <mergeCell ref="E107:F107"/>
    <mergeCell ref="G107:H107"/>
    <mergeCell ref="D83:E83"/>
    <mergeCell ref="D84:E84"/>
    <mergeCell ref="H74:I74"/>
    <mergeCell ref="E106:F106"/>
    <mergeCell ref="F93:G93"/>
    <mergeCell ref="H88:I88"/>
    <mergeCell ref="H89:I89"/>
    <mergeCell ref="F89:G89"/>
    <mergeCell ref="E31:F31"/>
    <mergeCell ref="E29:F29"/>
    <mergeCell ref="D38:E38"/>
    <mergeCell ref="D39:E39"/>
    <mergeCell ref="D40:E40"/>
    <mergeCell ref="D41:E41"/>
    <mergeCell ref="F38:G38"/>
    <mergeCell ref="F39:G39"/>
    <mergeCell ref="F40:G40"/>
    <mergeCell ref="F41:G41"/>
    <mergeCell ref="G29:H29"/>
    <mergeCell ref="G31:H31"/>
    <mergeCell ref="D36:E36"/>
    <mergeCell ref="D37:E37"/>
    <mergeCell ref="F36:G36"/>
    <mergeCell ref="F37:G37"/>
    <mergeCell ref="H36:I36"/>
    <mergeCell ref="H37:I37"/>
    <mergeCell ref="E30:F30"/>
    <mergeCell ref="G30:H30"/>
    <mergeCell ref="D42:E42"/>
    <mergeCell ref="D43:E43"/>
    <mergeCell ref="D153:E153"/>
    <mergeCell ref="D154:E154"/>
    <mergeCell ref="D155:E155"/>
    <mergeCell ref="D156:E156"/>
    <mergeCell ref="D149:E149"/>
    <mergeCell ref="D150:E150"/>
    <mergeCell ref="D151:E151"/>
    <mergeCell ref="D152:E152"/>
    <mergeCell ref="F42:G42"/>
    <mergeCell ref="H43:I43"/>
    <mergeCell ref="H38:I38"/>
    <mergeCell ref="H39:I39"/>
    <mergeCell ref="H40:I40"/>
    <mergeCell ref="H41:I41"/>
    <mergeCell ref="H42:I42"/>
    <mergeCell ref="F44:G44"/>
    <mergeCell ref="F43:G43"/>
    <mergeCell ref="D44:E44"/>
    <mergeCell ref="D146:E146"/>
    <mergeCell ref="D78:E78"/>
    <mergeCell ref="D169:E169"/>
    <mergeCell ref="D147:E147"/>
    <mergeCell ref="D148:E148"/>
    <mergeCell ref="D143:E143"/>
    <mergeCell ref="G108:H108"/>
    <mergeCell ref="D82:E82"/>
    <mergeCell ref="H44:I44"/>
    <mergeCell ref="D140:E140"/>
    <mergeCell ref="D141:E141"/>
    <mergeCell ref="F88:G88"/>
    <mergeCell ref="D79:E79"/>
    <mergeCell ref="D80:E80"/>
    <mergeCell ref="E108:F108"/>
    <mergeCell ref="F82:G82"/>
    <mergeCell ref="F83:G83"/>
    <mergeCell ref="F84:G84"/>
    <mergeCell ref="F85:G85"/>
    <mergeCell ref="F86:G86"/>
    <mergeCell ref="F87:G87"/>
    <mergeCell ref="D168:E168"/>
    <mergeCell ref="D94:E94"/>
    <mergeCell ref="F94:G94"/>
    <mergeCell ref="D165:E165"/>
    <mergeCell ref="D164:E164"/>
    <mergeCell ref="F92:G92"/>
    <mergeCell ref="H82:I82"/>
    <mergeCell ref="H83:I83"/>
    <mergeCell ref="H84:I84"/>
    <mergeCell ref="H85:I85"/>
    <mergeCell ref="H86:I86"/>
    <mergeCell ref="H87:I87"/>
    <mergeCell ref="D157:E157"/>
    <mergeCell ref="D167:E167"/>
    <mergeCell ref="D166:E166"/>
    <mergeCell ref="D136:E136"/>
    <mergeCell ref="D142:E142"/>
    <mergeCell ref="D137:E137"/>
    <mergeCell ref="D160:E160"/>
    <mergeCell ref="I15:J15"/>
    <mergeCell ref="H93:I93"/>
    <mergeCell ref="D161:E161"/>
    <mergeCell ref="D162:E162"/>
    <mergeCell ref="D163:E163"/>
    <mergeCell ref="D138:E138"/>
    <mergeCell ref="D139:E139"/>
    <mergeCell ref="D112:E112"/>
    <mergeCell ref="D130:E130"/>
    <mergeCell ref="H94:I9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2" r:id="rId1"/>
  <rowBreaks count="5" manualBreakCount="5">
    <brk id="21" max="8" man="1"/>
    <brk id="30" max="8" man="1"/>
    <brk id="94" max="8" man="1"/>
    <brk id="108" max="8" man="1"/>
    <brk id="1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7"/>
  <sheetViews>
    <sheetView view="pageBreakPreview" zoomScaleSheetLayoutView="100" zoomScalePageLayoutView="0" workbookViewId="0" topLeftCell="A16">
      <selection activeCell="A15" sqref="A15:J1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4"/>
      <c r="D1" s="4"/>
      <c r="E1" s="4"/>
      <c r="F1" s="4"/>
      <c r="G1" s="4"/>
      <c r="H1" s="124" t="s">
        <v>0</v>
      </c>
      <c r="I1" s="124"/>
      <c r="J1" s="124"/>
    </row>
    <row r="2" spans="3:10" ht="15.75" customHeight="1">
      <c r="C2" s="4"/>
      <c r="D2" s="4"/>
      <c r="E2" s="4"/>
      <c r="F2" s="4"/>
      <c r="G2" s="4"/>
      <c r="H2" s="124" t="s">
        <v>1</v>
      </c>
      <c r="I2" s="124"/>
      <c r="J2" s="124"/>
    </row>
    <row r="3" spans="3:10" ht="15.75" customHeight="1">
      <c r="C3" s="4"/>
      <c r="D3" s="4"/>
      <c r="E3" s="4"/>
      <c r="F3" s="4"/>
      <c r="G3" s="4"/>
      <c r="H3" s="124" t="s">
        <v>2</v>
      </c>
      <c r="I3" s="124"/>
      <c r="J3" s="124"/>
    </row>
    <row r="4" spans="1:10" ht="15.75">
      <c r="A4" s="1"/>
      <c r="B4" s="1"/>
      <c r="C4" s="4"/>
      <c r="D4" s="4"/>
      <c r="E4" s="4"/>
      <c r="F4" s="4"/>
      <c r="G4" s="4"/>
      <c r="H4" s="124" t="s">
        <v>8</v>
      </c>
      <c r="I4" s="124"/>
      <c r="J4" s="124"/>
    </row>
    <row r="5" spans="1:10" ht="15.75">
      <c r="A5" s="4"/>
      <c r="B5" s="4"/>
      <c r="C5" s="4"/>
      <c r="D5" s="4"/>
      <c r="E5" s="4"/>
      <c r="F5" s="4"/>
      <c r="G5" s="4"/>
      <c r="H5" s="124" t="s">
        <v>11</v>
      </c>
      <c r="I5" s="124"/>
      <c r="J5" s="124"/>
    </row>
    <row r="6" spans="1:10" ht="15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.75">
      <c r="A7" s="123" t="s">
        <v>175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4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7" customHeight="1">
      <c r="A10" s="134" t="s">
        <v>130</v>
      </c>
      <c r="B10" s="134"/>
      <c r="C10" s="134"/>
      <c r="D10" s="134"/>
      <c r="E10" s="134"/>
      <c r="F10" s="134"/>
      <c r="G10" s="131">
        <v>15</v>
      </c>
      <c r="H10" s="131"/>
      <c r="I10" s="144" t="s">
        <v>127</v>
      </c>
      <c r="J10" s="144"/>
    </row>
    <row r="11" spans="1:10" ht="34.5" customHeight="1">
      <c r="A11" s="138" t="s">
        <v>17</v>
      </c>
      <c r="B11" s="138"/>
      <c r="C11" s="138"/>
      <c r="D11" s="138"/>
      <c r="E11" s="138"/>
      <c r="F11" s="138"/>
      <c r="G11" s="127" t="s">
        <v>110</v>
      </c>
      <c r="H11" s="127"/>
      <c r="I11" s="127" t="s">
        <v>108</v>
      </c>
      <c r="J11" s="127"/>
    </row>
    <row r="12" spans="1:10" ht="18.75" customHeight="1">
      <c r="A12" s="8"/>
      <c r="B12" s="35"/>
      <c r="C12" s="8"/>
      <c r="D12" s="8"/>
      <c r="E12" s="8"/>
      <c r="F12" s="8"/>
      <c r="G12" s="38"/>
      <c r="H12" s="38"/>
      <c r="I12" s="38"/>
      <c r="J12" s="38"/>
    </row>
    <row r="13" spans="1:10" ht="33" customHeight="1">
      <c r="A13" s="134" t="s">
        <v>131</v>
      </c>
      <c r="B13" s="134"/>
      <c r="C13" s="134"/>
      <c r="D13" s="134"/>
      <c r="E13" s="134"/>
      <c r="F13" s="134"/>
      <c r="G13" s="131">
        <v>151</v>
      </c>
      <c r="H13" s="131"/>
      <c r="I13" s="144" t="s">
        <v>127</v>
      </c>
      <c r="J13" s="144"/>
    </row>
    <row r="14" spans="1:10" ht="66.75" customHeight="1">
      <c r="A14" s="138" t="s">
        <v>18</v>
      </c>
      <c r="B14" s="138"/>
      <c r="C14" s="138"/>
      <c r="D14" s="138"/>
      <c r="E14" s="138"/>
      <c r="F14" s="138"/>
      <c r="G14" s="127" t="s">
        <v>120</v>
      </c>
      <c r="H14" s="127"/>
      <c r="I14" s="127" t="s">
        <v>108</v>
      </c>
      <c r="J14" s="127"/>
    </row>
    <row r="15" spans="1:10" ht="81" customHeight="1">
      <c r="A15" s="136" t="s">
        <v>234</v>
      </c>
      <c r="B15" s="136"/>
      <c r="C15" s="131">
        <v>7321</v>
      </c>
      <c r="D15" s="131"/>
      <c r="E15" s="144" t="s">
        <v>156</v>
      </c>
      <c r="F15" s="144"/>
      <c r="G15" s="133" t="s">
        <v>235</v>
      </c>
      <c r="H15" s="133"/>
      <c r="I15" s="146">
        <v>22564000000</v>
      </c>
      <c r="J15" s="146"/>
    </row>
    <row r="16" spans="1:10" ht="66.75" customHeight="1">
      <c r="A16" s="132" t="s">
        <v>122</v>
      </c>
      <c r="B16" s="132"/>
      <c r="C16" s="132" t="s">
        <v>123</v>
      </c>
      <c r="D16" s="132"/>
      <c r="E16" s="132" t="s">
        <v>124</v>
      </c>
      <c r="F16" s="132"/>
      <c r="G16" s="127" t="s">
        <v>121</v>
      </c>
      <c r="H16" s="127"/>
      <c r="I16" s="127" t="s">
        <v>109</v>
      </c>
      <c r="J16" s="127"/>
    </row>
    <row r="17" spans="1:10" ht="21.75" customHeight="1">
      <c r="A17" s="8"/>
      <c r="B17" s="35"/>
      <c r="C17" s="8"/>
      <c r="D17" s="8"/>
      <c r="E17" s="8"/>
      <c r="F17" s="8"/>
      <c r="G17" s="13"/>
      <c r="H17" s="13"/>
      <c r="I17" s="13"/>
      <c r="J17" s="13"/>
    </row>
    <row r="18" spans="1:10" ht="15.75">
      <c r="A18" s="126" t="s">
        <v>176</v>
      </c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10" ht="15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39" customHeight="1">
      <c r="A20" s="135" t="s">
        <v>236</v>
      </c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0" ht="28.5" customHeight="1">
      <c r="A21" s="126" t="s">
        <v>84</v>
      </c>
      <c r="B21" s="126"/>
      <c r="C21" s="126"/>
      <c r="D21" s="126"/>
      <c r="E21" s="126"/>
      <c r="F21" s="126"/>
      <c r="G21" s="126"/>
      <c r="H21" s="126"/>
      <c r="I21" s="126"/>
      <c r="J21" s="126"/>
    </row>
    <row r="22" spans="1:10" ht="21.75" customHeight="1">
      <c r="A22" s="126" t="s">
        <v>237</v>
      </c>
      <c r="B22" s="126"/>
      <c r="C22" s="126"/>
      <c r="D22" s="126"/>
      <c r="E22" s="126"/>
      <c r="F22" s="126"/>
      <c r="G22" s="126"/>
      <c r="H22" s="126"/>
      <c r="I22" s="126"/>
      <c r="J22" s="126"/>
    </row>
    <row r="23" spans="1:14" ht="117.75" customHeight="1">
      <c r="A23" s="145" t="s">
        <v>174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44"/>
      <c r="L23" s="44"/>
      <c r="M23" s="44"/>
      <c r="N23" s="44"/>
    </row>
    <row r="24" spans="1:10" ht="26.25" customHeight="1">
      <c r="A24" s="126" t="s">
        <v>84</v>
      </c>
      <c r="B24" s="126"/>
      <c r="C24" s="126"/>
      <c r="D24" s="126"/>
      <c r="E24" s="126"/>
      <c r="F24" s="126"/>
      <c r="G24" s="126"/>
      <c r="H24" s="126"/>
      <c r="I24" s="126"/>
      <c r="J24" s="126"/>
    </row>
    <row r="25" spans="1:2" ht="15.75">
      <c r="A25" s="2"/>
      <c r="B25" s="2"/>
    </row>
    <row r="27" spans="1:2" ht="15.75">
      <c r="A27" s="2"/>
      <c r="B27" s="2"/>
    </row>
  </sheetData>
  <sheetProtection/>
  <mergeCells count="34">
    <mergeCell ref="G16:H16"/>
    <mergeCell ref="I16:J16"/>
    <mergeCell ref="A16:B16"/>
    <mergeCell ref="C16:D16"/>
    <mergeCell ref="E16:F16"/>
    <mergeCell ref="A15:B15"/>
    <mergeCell ref="C15:D15"/>
    <mergeCell ref="E15:F15"/>
    <mergeCell ref="G13:H13"/>
    <mergeCell ref="I13:J13"/>
    <mergeCell ref="G14:H14"/>
    <mergeCell ref="I14:J14"/>
    <mergeCell ref="G15:H15"/>
    <mergeCell ref="I15:J15"/>
    <mergeCell ref="A24:J24"/>
    <mergeCell ref="A22:J22"/>
    <mergeCell ref="A13:F13"/>
    <mergeCell ref="A10:F10"/>
    <mergeCell ref="A11:F11"/>
    <mergeCell ref="A18:J18"/>
    <mergeCell ref="A23:J23"/>
    <mergeCell ref="A14:F14"/>
    <mergeCell ref="A20:J20"/>
    <mergeCell ref="I11:J11"/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3"/>
  <sheetViews>
    <sheetView view="pageBreakPreview" zoomScaleSheetLayoutView="100" zoomScalePageLayoutView="0" workbookViewId="0" topLeftCell="A10">
      <selection activeCell="G29" sqref="G29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26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ht="10.5" customHeight="1"/>
    <row r="3" spans="1:13" ht="15.75">
      <c r="A3" s="126" t="s">
        <v>238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ht="15.75">
      <c r="N4" s="40" t="s">
        <v>16</v>
      </c>
    </row>
    <row r="5" spans="1:14" ht="15.75" customHeight="1">
      <c r="A5" s="125" t="s">
        <v>19</v>
      </c>
      <c r="B5" s="125" t="s">
        <v>4</v>
      </c>
      <c r="C5" s="125" t="s">
        <v>166</v>
      </c>
      <c r="D5" s="125"/>
      <c r="E5" s="125"/>
      <c r="F5" s="125"/>
      <c r="G5" s="125" t="s">
        <v>167</v>
      </c>
      <c r="H5" s="125"/>
      <c r="I5" s="125"/>
      <c r="J5" s="125"/>
      <c r="K5" s="125" t="s">
        <v>168</v>
      </c>
      <c r="L5" s="125"/>
      <c r="M5" s="125"/>
      <c r="N5" s="125"/>
    </row>
    <row r="6" spans="1:14" ht="54.75" customHeight="1">
      <c r="A6" s="125"/>
      <c r="B6" s="125"/>
      <c r="C6" s="17" t="s">
        <v>20</v>
      </c>
      <c r="D6" s="17" t="s">
        <v>21</v>
      </c>
      <c r="E6" s="17" t="s">
        <v>22</v>
      </c>
      <c r="F6" s="19" t="s">
        <v>29</v>
      </c>
      <c r="G6" s="17" t="s">
        <v>20</v>
      </c>
      <c r="H6" s="17" t="s">
        <v>21</v>
      </c>
      <c r="I6" s="17" t="s">
        <v>22</v>
      </c>
      <c r="J6" s="17" t="s">
        <v>28</v>
      </c>
      <c r="K6" s="17" t="s">
        <v>20</v>
      </c>
      <c r="L6" s="17" t="s">
        <v>21</v>
      </c>
      <c r="M6" s="17" t="s">
        <v>22</v>
      </c>
      <c r="N6" s="17" t="s">
        <v>31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45">
      <c r="A8" s="17"/>
      <c r="B8" s="106" t="s">
        <v>23</v>
      </c>
      <c r="C8" s="17"/>
      <c r="D8" s="17" t="s">
        <v>24</v>
      </c>
      <c r="E8" s="17" t="s">
        <v>24</v>
      </c>
      <c r="F8" s="17"/>
      <c r="G8" s="17"/>
      <c r="H8" s="17" t="s">
        <v>24</v>
      </c>
      <c r="I8" s="17" t="s">
        <v>24</v>
      </c>
      <c r="J8" s="17"/>
      <c r="K8" s="17"/>
      <c r="L8" s="17" t="s">
        <v>24</v>
      </c>
      <c r="M8" s="17" t="s">
        <v>24</v>
      </c>
      <c r="N8" s="17"/>
    </row>
    <row r="9" spans="1:14" ht="82.5" customHeight="1">
      <c r="A9" s="17"/>
      <c r="B9" s="106" t="s">
        <v>26</v>
      </c>
      <c r="C9" s="17" t="s">
        <v>24</v>
      </c>
      <c r="D9" s="17"/>
      <c r="E9" s="17"/>
      <c r="F9" s="17"/>
      <c r="G9" s="17" t="s">
        <v>24</v>
      </c>
      <c r="H9" s="17"/>
      <c r="I9" s="17"/>
      <c r="J9" s="17"/>
      <c r="K9" s="17" t="s">
        <v>24</v>
      </c>
      <c r="L9" s="17"/>
      <c r="M9" s="17"/>
      <c r="N9" s="17"/>
    </row>
    <row r="10" spans="1:14" ht="75">
      <c r="A10" s="17"/>
      <c r="B10" s="106" t="s">
        <v>27</v>
      </c>
      <c r="C10" s="17" t="s">
        <v>24</v>
      </c>
      <c r="D10" s="103">
        <v>23238356</v>
      </c>
      <c r="E10" s="103">
        <f>D10</f>
        <v>23238356</v>
      </c>
      <c r="F10" s="103">
        <f>E10</f>
        <v>23238356</v>
      </c>
      <c r="G10" s="103" t="s">
        <v>24</v>
      </c>
      <c r="H10" s="103">
        <v>19800000</v>
      </c>
      <c r="I10" s="103">
        <f>H10</f>
        <v>19800000</v>
      </c>
      <c r="J10" s="103">
        <f>I10</f>
        <v>19800000</v>
      </c>
      <c r="K10" s="103" t="s">
        <v>24</v>
      </c>
      <c r="L10" s="103">
        <v>10355987</v>
      </c>
      <c r="M10" s="103">
        <f>L10</f>
        <v>10355987</v>
      </c>
      <c r="N10" s="103">
        <f>L10</f>
        <v>10355987</v>
      </c>
    </row>
    <row r="11" spans="1:14" ht="45">
      <c r="A11" s="17"/>
      <c r="B11" s="106" t="s">
        <v>25</v>
      </c>
      <c r="C11" s="17" t="s">
        <v>24</v>
      </c>
      <c r="D11" s="103"/>
      <c r="E11" s="103"/>
      <c r="F11" s="103"/>
      <c r="G11" s="103" t="s">
        <v>24</v>
      </c>
      <c r="H11" s="103"/>
      <c r="I11" s="103"/>
      <c r="J11" s="103"/>
      <c r="K11" s="103" t="s">
        <v>24</v>
      </c>
      <c r="L11" s="103"/>
      <c r="M11" s="103"/>
      <c r="N11" s="103"/>
    </row>
    <row r="12" spans="1:14" ht="15.75">
      <c r="A12" s="17"/>
      <c r="B12" s="17" t="s">
        <v>13</v>
      </c>
      <c r="C12" s="17"/>
      <c r="D12" s="103">
        <f>D10</f>
        <v>23238356</v>
      </c>
      <c r="E12" s="103">
        <f aca="true" t="shared" si="0" ref="E12:N12">E10</f>
        <v>23238356</v>
      </c>
      <c r="F12" s="103">
        <f t="shared" si="0"/>
        <v>23238356</v>
      </c>
      <c r="G12" s="103" t="str">
        <f t="shared" si="0"/>
        <v>Х</v>
      </c>
      <c r="H12" s="103">
        <f t="shared" si="0"/>
        <v>19800000</v>
      </c>
      <c r="I12" s="103">
        <f t="shared" si="0"/>
        <v>19800000</v>
      </c>
      <c r="J12" s="103">
        <f t="shared" si="0"/>
        <v>19800000</v>
      </c>
      <c r="K12" s="103" t="str">
        <f t="shared" si="0"/>
        <v>Х</v>
      </c>
      <c r="L12" s="103">
        <f t="shared" si="0"/>
        <v>10355987</v>
      </c>
      <c r="M12" s="103">
        <f t="shared" si="0"/>
        <v>10355987</v>
      </c>
      <c r="N12" s="103">
        <f t="shared" si="0"/>
        <v>10355987</v>
      </c>
    </row>
    <row r="13" spans="1:13" ht="15.75">
      <c r="A13" s="126" t="s">
        <v>239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ht="15.75">
      <c r="N14" s="40" t="s">
        <v>16</v>
      </c>
    </row>
    <row r="15" spans="1:14" ht="15" customHeight="1">
      <c r="A15" s="125" t="s">
        <v>19</v>
      </c>
      <c r="B15" s="125" t="s">
        <v>4</v>
      </c>
      <c r="C15" s="148" t="s">
        <v>94</v>
      </c>
      <c r="D15" s="148"/>
      <c r="E15" s="148"/>
      <c r="F15" s="148"/>
      <c r="G15" s="148"/>
      <c r="H15" s="148"/>
      <c r="I15" s="153" t="s">
        <v>169</v>
      </c>
      <c r="J15" s="154"/>
      <c r="K15" s="154"/>
      <c r="L15" s="154"/>
      <c r="M15" s="154"/>
      <c r="N15" s="155"/>
    </row>
    <row r="16" spans="1:14" ht="15" customHeight="1">
      <c r="A16" s="125"/>
      <c r="B16" s="125"/>
      <c r="C16" s="147" t="s">
        <v>20</v>
      </c>
      <c r="D16" s="147"/>
      <c r="E16" s="147" t="s">
        <v>21</v>
      </c>
      <c r="F16" s="147"/>
      <c r="G16" s="147" t="s">
        <v>22</v>
      </c>
      <c r="H16" s="147" t="s">
        <v>29</v>
      </c>
      <c r="I16" s="147" t="s">
        <v>20</v>
      </c>
      <c r="J16" s="147"/>
      <c r="K16" s="147" t="s">
        <v>21</v>
      </c>
      <c r="L16" s="147"/>
      <c r="M16" s="147" t="s">
        <v>22</v>
      </c>
      <c r="N16" s="147" t="s">
        <v>30</v>
      </c>
    </row>
    <row r="17" spans="1:14" ht="31.5" customHeight="1">
      <c r="A17" s="125"/>
      <c r="B17" s="125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1:14" ht="15.75">
      <c r="A18" s="17">
        <v>1</v>
      </c>
      <c r="B18" s="17">
        <v>2</v>
      </c>
      <c r="C18" s="148">
        <v>3</v>
      </c>
      <c r="D18" s="148"/>
      <c r="E18" s="148">
        <v>4</v>
      </c>
      <c r="F18" s="148"/>
      <c r="G18" s="21">
        <v>5</v>
      </c>
      <c r="H18" s="21">
        <v>6</v>
      </c>
      <c r="I18" s="148">
        <v>7</v>
      </c>
      <c r="J18" s="148"/>
      <c r="K18" s="148">
        <v>8</v>
      </c>
      <c r="L18" s="148"/>
      <c r="M18" s="21">
        <v>9</v>
      </c>
      <c r="N18" s="21">
        <v>10</v>
      </c>
    </row>
    <row r="19" spans="1:14" ht="45">
      <c r="A19" s="17"/>
      <c r="B19" s="106" t="s">
        <v>23</v>
      </c>
      <c r="C19" s="137"/>
      <c r="D19" s="137"/>
      <c r="E19" s="137" t="s">
        <v>24</v>
      </c>
      <c r="F19" s="137"/>
      <c r="G19" s="22" t="s">
        <v>24</v>
      </c>
      <c r="H19" s="22"/>
      <c r="I19" s="137"/>
      <c r="J19" s="137"/>
      <c r="K19" s="137" t="s">
        <v>24</v>
      </c>
      <c r="L19" s="137"/>
      <c r="M19" s="22" t="s">
        <v>24</v>
      </c>
      <c r="N19" s="22"/>
    </row>
    <row r="20" spans="1:14" ht="75">
      <c r="A20" s="17"/>
      <c r="B20" s="106" t="s">
        <v>26</v>
      </c>
      <c r="C20" s="137" t="s">
        <v>24</v>
      </c>
      <c r="D20" s="137"/>
      <c r="E20" s="137"/>
      <c r="F20" s="137"/>
      <c r="G20" s="22"/>
      <c r="H20" s="22"/>
      <c r="I20" s="137" t="s">
        <v>24</v>
      </c>
      <c r="J20" s="137"/>
      <c r="K20" s="137"/>
      <c r="L20" s="137"/>
      <c r="M20" s="22"/>
      <c r="N20" s="22"/>
    </row>
    <row r="21" spans="1:14" ht="68.25" customHeight="1">
      <c r="A21" s="17"/>
      <c r="B21" s="106" t="s">
        <v>27</v>
      </c>
      <c r="C21" s="137" t="s">
        <v>24</v>
      </c>
      <c r="D21" s="137"/>
      <c r="E21" s="149">
        <v>7000000</v>
      </c>
      <c r="F21" s="149"/>
      <c r="G21" s="102">
        <f>E21</f>
        <v>7000000</v>
      </c>
      <c r="H21" s="102">
        <f>E21</f>
        <v>7000000</v>
      </c>
      <c r="I21" s="149" t="s">
        <v>24</v>
      </c>
      <c r="J21" s="149"/>
      <c r="K21" s="149">
        <v>16248210</v>
      </c>
      <c r="L21" s="149"/>
      <c r="M21" s="102">
        <f>K21</f>
        <v>16248210</v>
      </c>
      <c r="N21" s="102">
        <f>K21</f>
        <v>16248210</v>
      </c>
    </row>
    <row r="22" spans="1:14" ht="36" customHeight="1">
      <c r="A22" s="17"/>
      <c r="B22" s="106" t="s">
        <v>25</v>
      </c>
      <c r="C22" s="137" t="s">
        <v>24</v>
      </c>
      <c r="D22" s="137"/>
      <c r="E22" s="149"/>
      <c r="F22" s="149"/>
      <c r="G22" s="102"/>
      <c r="H22" s="102"/>
      <c r="I22" s="149" t="s">
        <v>24</v>
      </c>
      <c r="J22" s="149"/>
      <c r="K22" s="149"/>
      <c r="L22" s="149"/>
      <c r="M22" s="102"/>
      <c r="N22" s="102"/>
    </row>
    <row r="23" spans="1:14" ht="15.75">
      <c r="A23" s="17"/>
      <c r="B23" s="17" t="s">
        <v>13</v>
      </c>
      <c r="C23" s="152"/>
      <c r="D23" s="152"/>
      <c r="E23" s="150">
        <f>E21</f>
        <v>7000000</v>
      </c>
      <c r="F23" s="150"/>
      <c r="G23" s="105">
        <f>G21</f>
        <v>7000000</v>
      </c>
      <c r="H23" s="105">
        <f>H21</f>
        <v>7000000</v>
      </c>
      <c r="I23" s="151"/>
      <c r="J23" s="151"/>
      <c r="K23" s="151">
        <f>K21</f>
        <v>16248210</v>
      </c>
      <c r="L23" s="151"/>
      <c r="M23" s="108">
        <f>M21</f>
        <v>16248210</v>
      </c>
      <c r="N23" s="108">
        <f>N21</f>
        <v>16248210</v>
      </c>
    </row>
  </sheetData>
  <sheetProtection/>
  <mergeCells count="45">
    <mergeCell ref="K23:L23"/>
    <mergeCell ref="I19:J19"/>
    <mergeCell ref="I20:J20"/>
    <mergeCell ref="I21:J21"/>
    <mergeCell ref="I22:J22"/>
    <mergeCell ref="K5:N5"/>
    <mergeCell ref="N16:N17"/>
    <mergeCell ref="K16:L17"/>
    <mergeCell ref="I16:J17"/>
    <mergeCell ref="I15:N15"/>
    <mergeCell ref="I23:J23"/>
    <mergeCell ref="K19:L19"/>
    <mergeCell ref="K20:L20"/>
    <mergeCell ref="K21:L21"/>
    <mergeCell ref="K22:L22"/>
    <mergeCell ref="C20:D20"/>
    <mergeCell ref="C21:D21"/>
    <mergeCell ref="C22:D22"/>
    <mergeCell ref="C23:D23"/>
    <mergeCell ref="E19:F19"/>
    <mergeCell ref="E21:F21"/>
    <mergeCell ref="E22:F22"/>
    <mergeCell ref="E23:F23"/>
    <mergeCell ref="C19:D19"/>
    <mergeCell ref="A15:A17"/>
    <mergeCell ref="B15:B17"/>
    <mergeCell ref="C15:H15"/>
    <mergeCell ref="E18:F18"/>
    <mergeCell ref="C16:D17"/>
    <mergeCell ref="C18:D18"/>
    <mergeCell ref="I18:J18"/>
    <mergeCell ref="K18:L18"/>
    <mergeCell ref="H16:H17"/>
    <mergeCell ref="G16:G17"/>
    <mergeCell ref="E16:F17"/>
    <mergeCell ref="E20:F20"/>
    <mergeCell ref="A13:M13"/>
    <mergeCell ref="M16:M17"/>
    <mergeCell ref="A3:M3"/>
    <mergeCell ref="A1:I1"/>
    <mergeCell ref="J1:M1"/>
    <mergeCell ref="C5:F5"/>
    <mergeCell ref="G5:J5"/>
    <mergeCell ref="A5:A6"/>
    <mergeCell ref="B5:B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6"/>
  <sheetViews>
    <sheetView view="pageBreakPreview" zoomScaleSheetLayoutView="100" zoomScalePageLayoutView="0" workbookViewId="0" topLeftCell="A10">
      <selection activeCell="E27" sqref="E27:F27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26" t="s">
        <v>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ht="10.5" customHeight="1"/>
    <row r="3" spans="1:13" ht="15.75">
      <c r="A3" s="126" t="s">
        <v>177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ht="15.75">
      <c r="N4" s="40" t="s">
        <v>16</v>
      </c>
    </row>
    <row r="5" spans="1:14" ht="15.75" customHeight="1">
      <c r="A5" s="125" t="s">
        <v>33</v>
      </c>
      <c r="B5" s="125" t="s">
        <v>4</v>
      </c>
      <c r="C5" s="125" t="s">
        <v>166</v>
      </c>
      <c r="D5" s="125"/>
      <c r="E5" s="125"/>
      <c r="F5" s="125"/>
      <c r="G5" s="125" t="s">
        <v>167</v>
      </c>
      <c r="H5" s="125"/>
      <c r="I5" s="125"/>
      <c r="J5" s="125"/>
      <c r="K5" s="125" t="s">
        <v>168</v>
      </c>
      <c r="L5" s="125"/>
      <c r="M5" s="125"/>
      <c r="N5" s="125"/>
    </row>
    <row r="6" spans="1:14" ht="69.75" customHeight="1">
      <c r="A6" s="125"/>
      <c r="B6" s="125"/>
      <c r="C6" s="17" t="s">
        <v>20</v>
      </c>
      <c r="D6" s="17" t="s">
        <v>21</v>
      </c>
      <c r="E6" s="17" t="s">
        <v>22</v>
      </c>
      <c r="F6" s="19" t="s">
        <v>29</v>
      </c>
      <c r="G6" s="17" t="s">
        <v>20</v>
      </c>
      <c r="H6" s="17" t="s">
        <v>21</v>
      </c>
      <c r="I6" s="17" t="s">
        <v>22</v>
      </c>
      <c r="J6" s="17" t="s">
        <v>28</v>
      </c>
      <c r="K6" s="17" t="s">
        <v>20</v>
      </c>
      <c r="L6" s="17" t="s">
        <v>21</v>
      </c>
      <c r="M6" s="17" t="s">
        <v>22</v>
      </c>
      <c r="N6" s="17" t="s">
        <v>31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63">
      <c r="A8" s="17">
        <v>3122</v>
      </c>
      <c r="B8" s="18" t="s">
        <v>132</v>
      </c>
      <c r="C8" s="17"/>
      <c r="D8" s="103"/>
      <c r="E8" s="103">
        <f>D8</f>
        <v>0</v>
      </c>
      <c r="F8" s="103">
        <f>C8+D8</f>
        <v>0</v>
      </c>
      <c r="G8" s="103"/>
      <c r="H8" s="84">
        <v>200000</v>
      </c>
      <c r="I8" s="103">
        <f>H8</f>
        <v>200000</v>
      </c>
      <c r="J8" s="103">
        <f>G8+H8</f>
        <v>200000</v>
      </c>
      <c r="K8" s="103"/>
      <c r="L8" s="103">
        <v>700000</v>
      </c>
      <c r="M8" s="103">
        <f>L8</f>
        <v>700000</v>
      </c>
      <c r="N8" s="103">
        <f>K8+L8</f>
        <v>700000</v>
      </c>
    </row>
    <row r="9" spans="1:14" ht="47.25">
      <c r="A9" s="17">
        <v>3142</v>
      </c>
      <c r="B9" s="18" t="s">
        <v>197</v>
      </c>
      <c r="C9" s="17"/>
      <c r="D9" s="103">
        <v>23238356</v>
      </c>
      <c r="E9" s="103">
        <f>D9</f>
        <v>23238356</v>
      </c>
      <c r="F9" s="103">
        <f>C9+D9</f>
        <v>23238356</v>
      </c>
      <c r="G9" s="103"/>
      <c r="H9" s="103">
        <v>19600000</v>
      </c>
      <c r="I9" s="103">
        <f>H9</f>
        <v>19600000</v>
      </c>
      <c r="J9" s="103">
        <f>G9+H9</f>
        <v>19600000</v>
      </c>
      <c r="K9" s="103"/>
      <c r="L9" s="103">
        <v>9655987</v>
      </c>
      <c r="M9" s="103">
        <f>L9</f>
        <v>9655987</v>
      </c>
      <c r="N9" s="103">
        <f>K9+L9</f>
        <v>9655987</v>
      </c>
    </row>
    <row r="10" spans="1:14" ht="15.75">
      <c r="A10" s="17"/>
      <c r="B10" s="17" t="s">
        <v>13</v>
      </c>
      <c r="C10" s="17"/>
      <c r="D10" s="103">
        <f aca="true" t="shared" si="0" ref="D10:N10">SUM(D8:D9)</f>
        <v>23238356</v>
      </c>
      <c r="E10" s="103">
        <f t="shared" si="0"/>
        <v>23238356</v>
      </c>
      <c r="F10" s="103">
        <f t="shared" si="0"/>
        <v>23238356</v>
      </c>
      <c r="G10" s="103">
        <f t="shared" si="0"/>
        <v>0</v>
      </c>
      <c r="H10" s="103">
        <f t="shared" si="0"/>
        <v>19800000</v>
      </c>
      <c r="I10" s="103">
        <f t="shared" si="0"/>
        <v>19800000</v>
      </c>
      <c r="J10" s="103">
        <f t="shared" si="0"/>
        <v>19800000</v>
      </c>
      <c r="K10" s="103">
        <f t="shared" si="0"/>
        <v>0</v>
      </c>
      <c r="L10" s="103">
        <f t="shared" si="0"/>
        <v>10355987</v>
      </c>
      <c r="M10" s="103">
        <f t="shared" si="0"/>
        <v>10355987</v>
      </c>
      <c r="N10" s="103">
        <f t="shared" si="0"/>
        <v>10355987</v>
      </c>
    </row>
    <row r="12" spans="1:13" ht="15.75">
      <c r="A12" s="126" t="s">
        <v>233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4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0" t="s">
        <v>16</v>
      </c>
    </row>
    <row r="14" spans="1:14" ht="15.75">
      <c r="A14" s="125" t="s">
        <v>34</v>
      </c>
      <c r="B14" s="125" t="s">
        <v>4</v>
      </c>
      <c r="C14" s="125" t="s">
        <v>166</v>
      </c>
      <c r="D14" s="125"/>
      <c r="E14" s="125"/>
      <c r="F14" s="125"/>
      <c r="G14" s="125" t="s">
        <v>167</v>
      </c>
      <c r="H14" s="125"/>
      <c r="I14" s="125"/>
      <c r="J14" s="125"/>
      <c r="K14" s="125" t="s">
        <v>168</v>
      </c>
      <c r="L14" s="125"/>
      <c r="M14" s="125"/>
      <c r="N14" s="125"/>
    </row>
    <row r="15" spans="1:14" ht="69.75" customHeight="1">
      <c r="A15" s="125"/>
      <c r="B15" s="125"/>
      <c r="C15" s="17" t="s">
        <v>20</v>
      </c>
      <c r="D15" s="17" t="s">
        <v>21</v>
      </c>
      <c r="E15" s="17" t="s">
        <v>22</v>
      </c>
      <c r="F15" s="19" t="s">
        <v>29</v>
      </c>
      <c r="G15" s="17" t="s">
        <v>20</v>
      </c>
      <c r="H15" s="17" t="s">
        <v>21</v>
      </c>
      <c r="I15" s="17" t="s">
        <v>22</v>
      </c>
      <c r="J15" s="17" t="s">
        <v>28</v>
      </c>
      <c r="K15" s="17" t="s">
        <v>20</v>
      </c>
      <c r="L15" s="17" t="s">
        <v>21</v>
      </c>
      <c r="M15" s="17" t="s">
        <v>22</v>
      </c>
      <c r="N15" s="17" t="s">
        <v>31</v>
      </c>
    </row>
    <row r="16" spans="1:14" ht="1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</row>
    <row r="17" spans="1:14" ht="15.75">
      <c r="A17" s="17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>
      <c r="A18" s="17"/>
      <c r="B18" s="17" t="s">
        <v>13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 customHeight="1">
      <c r="A19" s="126" t="s">
        <v>240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9"/>
    </row>
    <row r="20" ht="15.75">
      <c r="N20" s="40" t="s">
        <v>16</v>
      </c>
    </row>
    <row r="21" spans="1:14" ht="15.75">
      <c r="A21" s="125" t="s">
        <v>33</v>
      </c>
      <c r="B21" s="125" t="s">
        <v>4</v>
      </c>
      <c r="C21" s="148" t="s">
        <v>94</v>
      </c>
      <c r="D21" s="148"/>
      <c r="E21" s="148"/>
      <c r="F21" s="148"/>
      <c r="G21" s="148"/>
      <c r="H21" s="148"/>
      <c r="I21" s="153" t="s">
        <v>169</v>
      </c>
      <c r="J21" s="154"/>
      <c r="K21" s="154"/>
      <c r="L21" s="154"/>
      <c r="M21" s="154"/>
      <c r="N21" s="155"/>
    </row>
    <row r="22" spans="1:14" ht="15">
      <c r="A22" s="125"/>
      <c r="B22" s="125"/>
      <c r="C22" s="147" t="s">
        <v>20</v>
      </c>
      <c r="D22" s="147"/>
      <c r="E22" s="147" t="s">
        <v>21</v>
      </c>
      <c r="F22" s="147"/>
      <c r="G22" s="147" t="s">
        <v>22</v>
      </c>
      <c r="H22" s="147" t="s">
        <v>29</v>
      </c>
      <c r="I22" s="147" t="s">
        <v>20</v>
      </c>
      <c r="J22" s="147"/>
      <c r="K22" s="147" t="s">
        <v>21</v>
      </c>
      <c r="L22" s="147"/>
      <c r="M22" s="147" t="s">
        <v>22</v>
      </c>
      <c r="N22" s="147" t="s">
        <v>30</v>
      </c>
    </row>
    <row r="23" spans="1:14" ht="55.5" customHeight="1">
      <c r="A23" s="125"/>
      <c r="B23" s="125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</row>
    <row r="24" spans="1:14" ht="15.75">
      <c r="A24" s="17">
        <v>1</v>
      </c>
      <c r="B24" s="17">
        <v>2</v>
      </c>
      <c r="C24" s="148">
        <v>3</v>
      </c>
      <c r="D24" s="148"/>
      <c r="E24" s="148">
        <v>4</v>
      </c>
      <c r="F24" s="148"/>
      <c r="G24" s="21">
        <v>5</v>
      </c>
      <c r="H24" s="21">
        <v>6</v>
      </c>
      <c r="I24" s="148">
        <v>7</v>
      </c>
      <c r="J24" s="148"/>
      <c r="K24" s="148">
        <v>8</v>
      </c>
      <c r="L24" s="148"/>
      <c r="M24" s="21">
        <v>9</v>
      </c>
      <c r="N24" s="21">
        <v>10</v>
      </c>
    </row>
    <row r="25" spans="1:14" ht="63">
      <c r="A25" s="17">
        <v>3122</v>
      </c>
      <c r="B25" s="18" t="s">
        <v>132</v>
      </c>
      <c r="C25" s="137"/>
      <c r="D25" s="137"/>
      <c r="E25" s="149">
        <v>2000000</v>
      </c>
      <c r="F25" s="149"/>
      <c r="G25" s="102">
        <f>E25</f>
        <v>2000000</v>
      </c>
      <c r="H25" s="102">
        <f>C25+E25</f>
        <v>2000000</v>
      </c>
      <c r="I25" s="149"/>
      <c r="J25" s="149"/>
      <c r="K25" s="149">
        <v>6000000</v>
      </c>
      <c r="L25" s="149"/>
      <c r="M25" s="102">
        <f>K25</f>
        <v>6000000</v>
      </c>
      <c r="N25" s="102">
        <f>I25+K25</f>
        <v>6000000</v>
      </c>
    </row>
    <row r="26" spans="1:14" ht="47.25">
      <c r="A26" s="64">
        <v>3142</v>
      </c>
      <c r="B26" s="18" t="s">
        <v>197</v>
      </c>
      <c r="C26" s="137"/>
      <c r="D26" s="137"/>
      <c r="E26" s="149">
        <v>5000000</v>
      </c>
      <c r="F26" s="149"/>
      <c r="G26" s="102">
        <f>E26</f>
        <v>5000000</v>
      </c>
      <c r="H26" s="102">
        <f>C26+E26</f>
        <v>5000000</v>
      </c>
      <c r="I26" s="149"/>
      <c r="J26" s="149"/>
      <c r="K26" s="149">
        <v>10248210</v>
      </c>
      <c r="L26" s="149"/>
      <c r="M26" s="102">
        <f>K26</f>
        <v>10248210</v>
      </c>
      <c r="N26" s="102">
        <f>I26+K26</f>
        <v>10248210</v>
      </c>
    </row>
    <row r="27" spans="1:14" ht="15.75">
      <c r="A27" s="17"/>
      <c r="B27" s="17" t="s">
        <v>13</v>
      </c>
      <c r="C27" s="152"/>
      <c r="D27" s="152"/>
      <c r="E27" s="151">
        <f>SUM(E25:F26)</f>
        <v>7000000</v>
      </c>
      <c r="F27" s="151"/>
      <c r="G27" s="108">
        <f>SUM(G25:G26)</f>
        <v>7000000</v>
      </c>
      <c r="H27" s="108">
        <f>SUM(H25:H26)</f>
        <v>7000000</v>
      </c>
      <c r="I27" s="151"/>
      <c r="J27" s="151"/>
      <c r="K27" s="151">
        <f>SUM(K25:L26)</f>
        <v>16248210</v>
      </c>
      <c r="L27" s="151"/>
      <c r="M27" s="108">
        <f>SUM(M25:M26)</f>
        <v>16248210</v>
      </c>
      <c r="N27" s="108">
        <f>SUM(N25:N26)</f>
        <v>16248210</v>
      </c>
    </row>
    <row r="29" spans="1:14" ht="15.75" customHeight="1">
      <c r="A29" s="126" t="s">
        <v>241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9"/>
    </row>
    <row r="30" ht="15.75">
      <c r="N30" s="40" t="s">
        <v>16</v>
      </c>
    </row>
    <row r="31" spans="1:14" ht="15.75">
      <c r="A31" s="125" t="s">
        <v>34</v>
      </c>
      <c r="B31" s="125" t="s">
        <v>4</v>
      </c>
      <c r="C31" s="148" t="s">
        <v>14</v>
      </c>
      <c r="D31" s="148"/>
      <c r="E31" s="148"/>
      <c r="F31" s="148"/>
      <c r="G31" s="148"/>
      <c r="H31" s="148"/>
      <c r="I31" s="153" t="s">
        <v>94</v>
      </c>
      <c r="J31" s="154"/>
      <c r="K31" s="154"/>
      <c r="L31" s="154"/>
      <c r="M31" s="154"/>
      <c r="N31" s="155"/>
    </row>
    <row r="32" spans="1:14" ht="15">
      <c r="A32" s="125"/>
      <c r="B32" s="125"/>
      <c r="C32" s="147" t="s">
        <v>20</v>
      </c>
      <c r="D32" s="147"/>
      <c r="E32" s="147" t="s">
        <v>21</v>
      </c>
      <c r="F32" s="147"/>
      <c r="G32" s="147" t="s">
        <v>22</v>
      </c>
      <c r="H32" s="147" t="s">
        <v>29</v>
      </c>
      <c r="I32" s="147" t="s">
        <v>20</v>
      </c>
      <c r="J32" s="147"/>
      <c r="K32" s="147" t="s">
        <v>21</v>
      </c>
      <c r="L32" s="147"/>
      <c r="M32" s="147" t="s">
        <v>22</v>
      </c>
      <c r="N32" s="147" t="s">
        <v>30</v>
      </c>
    </row>
    <row r="33" spans="1:14" ht="55.5" customHeight="1">
      <c r="A33" s="125"/>
      <c r="B33" s="125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</row>
    <row r="34" spans="1:14" ht="15.75">
      <c r="A34" s="17">
        <v>1</v>
      </c>
      <c r="B34" s="17">
        <v>2</v>
      </c>
      <c r="C34" s="148">
        <v>3</v>
      </c>
      <c r="D34" s="148"/>
      <c r="E34" s="148">
        <v>4</v>
      </c>
      <c r="F34" s="148"/>
      <c r="G34" s="21">
        <v>5</v>
      </c>
      <c r="H34" s="21">
        <v>6</v>
      </c>
      <c r="I34" s="148">
        <v>7</v>
      </c>
      <c r="J34" s="148"/>
      <c r="K34" s="148">
        <v>8</v>
      </c>
      <c r="L34" s="148"/>
      <c r="M34" s="21">
        <v>9</v>
      </c>
      <c r="N34" s="21">
        <v>10</v>
      </c>
    </row>
    <row r="35" spans="1:14" ht="15.75">
      <c r="A35" s="17"/>
      <c r="B35" s="18"/>
      <c r="C35" s="137"/>
      <c r="D35" s="137"/>
      <c r="E35" s="137"/>
      <c r="F35" s="137"/>
      <c r="G35" s="22"/>
      <c r="H35" s="22"/>
      <c r="I35" s="137"/>
      <c r="J35" s="137"/>
      <c r="K35" s="137"/>
      <c r="L35" s="137"/>
      <c r="M35" s="22"/>
      <c r="N35" s="22"/>
    </row>
    <row r="36" spans="1:14" ht="15.75">
      <c r="A36" s="17"/>
      <c r="B36" s="17" t="s">
        <v>13</v>
      </c>
      <c r="C36" s="152"/>
      <c r="D36" s="152"/>
      <c r="E36" s="152"/>
      <c r="F36" s="152"/>
      <c r="G36" s="20"/>
      <c r="H36" s="20"/>
      <c r="I36" s="152"/>
      <c r="J36" s="152"/>
      <c r="K36" s="152"/>
      <c r="L36" s="152"/>
      <c r="M36" s="20"/>
      <c r="N36" s="20"/>
    </row>
  </sheetData>
  <sheetProtection/>
  <mergeCells count="68">
    <mergeCell ref="C36:D36"/>
    <mergeCell ref="E36:F36"/>
    <mergeCell ref="I36:J36"/>
    <mergeCell ref="K36:L36"/>
    <mergeCell ref="B31:B33"/>
    <mergeCell ref="C31:H31"/>
    <mergeCell ref="I31:N31"/>
    <mergeCell ref="C32:D33"/>
    <mergeCell ref="C35:D35"/>
    <mergeCell ref="E35:F35"/>
    <mergeCell ref="N32:N33"/>
    <mergeCell ref="I35:J35"/>
    <mergeCell ref="K35:L35"/>
    <mergeCell ref="I27:J27"/>
    <mergeCell ref="K27:L27"/>
    <mergeCell ref="C34:D34"/>
    <mergeCell ref="E34:F34"/>
    <mergeCell ref="I34:J34"/>
    <mergeCell ref="K34:L34"/>
    <mergeCell ref="A29:M29"/>
    <mergeCell ref="M32:M33"/>
    <mergeCell ref="K32:L33"/>
    <mergeCell ref="A31:A33"/>
    <mergeCell ref="C26:D26"/>
    <mergeCell ref="E26:F26"/>
    <mergeCell ref="I26:J26"/>
    <mergeCell ref="K26:L26"/>
    <mergeCell ref="E32:F33"/>
    <mergeCell ref="G32:G33"/>
    <mergeCell ref="H32:H33"/>
    <mergeCell ref="I32:J33"/>
    <mergeCell ref="C27:D27"/>
    <mergeCell ref="E27:F27"/>
    <mergeCell ref="C25:D25"/>
    <mergeCell ref="E25:F25"/>
    <mergeCell ref="I25:J25"/>
    <mergeCell ref="C24:D24"/>
    <mergeCell ref="E24:F24"/>
    <mergeCell ref="K22:L23"/>
    <mergeCell ref="I24:J24"/>
    <mergeCell ref="K24:L24"/>
    <mergeCell ref="K25:L25"/>
    <mergeCell ref="N22:N23"/>
    <mergeCell ref="A14:A15"/>
    <mergeCell ref="B14:B15"/>
    <mergeCell ref="C14:F14"/>
    <mergeCell ref="G14:J14"/>
    <mergeCell ref="K14:N14"/>
    <mergeCell ref="A19:M19"/>
    <mergeCell ref="M22:M23"/>
    <mergeCell ref="A12:M12"/>
    <mergeCell ref="A21:A23"/>
    <mergeCell ref="B21:B23"/>
    <mergeCell ref="C21:H21"/>
    <mergeCell ref="I21:N21"/>
    <mergeCell ref="C22:D23"/>
    <mergeCell ref="E22:F23"/>
    <mergeCell ref="G22:G23"/>
    <mergeCell ref="H22:H23"/>
    <mergeCell ref="I22:J23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7"/>
  <sheetViews>
    <sheetView view="pageBreakPreview" zoomScaleSheetLayoutView="100" zoomScalePageLayoutView="0" workbookViewId="0" topLeftCell="A16">
      <selection activeCell="D14" sqref="D14"/>
    </sheetView>
  </sheetViews>
  <sheetFormatPr defaultColWidth="9.140625" defaultRowHeight="15"/>
  <cols>
    <col min="1" max="1" width="5.28125" style="0" customWidth="1"/>
    <col min="2" max="2" width="43.8515625" style="0" customWidth="1"/>
    <col min="3" max="3" width="12.140625" style="0" customWidth="1"/>
    <col min="4" max="4" width="11.7109375" style="0" customWidth="1"/>
    <col min="5" max="5" width="16.421875" style="0" customWidth="1"/>
    <col min="6" max="6" width="14.28125" style="0" customWidth="1"/>
    <col min="7" max="7" width="11.28125" style="0" customWidth="1"/>
    <col min="8" max="8" width="16.421875" style="0" customWidth="1"/>
    <col min="9" max="9" width="16.00390625" style="0" customWidth="1"/>
    <col min="10" max="10" width="12.421875" style="0" customWidth="1"/>
    <col min="11" max="11" width="11.710937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126" t="s">
        <v>35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ht="10.5" customHeight="1"/>
    <row r="3" spans="1:13" ht="15.75">
      <c r="A3" s="126" t="s">
        <v>178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ht="15.75">
      <c r="N4" s="40" t="s">
        <v>16</v>
      </c>
    </row>
    <row r="5" spans="1:14" ht="15.75" customHeight="1">
      <c r="A5" s="125" t="s">
        <v>36</v>
      </c>
      <c r="B5" s="125" t="s">
        <v>85</v>
      </c>
      <c r="C5" s="125" t="s">
        <v>166</v>
      </c>
      <c r="D5" s="125"/>
      <c r="E5" s="125"/>
      <c r="F5" s="125"/>
      <c r="G5" s="125" t="s">
        <v>167</v>
      </c>
      <c r="H5" s="125"/>
      <c r="I5" s="125"/>
      <c r="J5" s="125"/>
      <c r="K5" s="125" t="s">
        <v>168</v>
      </c>
      <c r="L5" s="125"/>
      <c r="M5" s="125"/>
      <c r="N5" s="125"/>
    </row>
    <row r="6" spans="1:14" ht="69.75" customHeight="1">
      <c r="A6" s="125"/>
      <c r="B6" s="125"/>
      <c r="C6" s="17" t="s">
        <v>20</v>
      </c>
      <c r="D6" s="17" t="s">
        <v>21</v>
      </c>
      <c r="E6" s="17" t="s">
        <v>22</v>
      </c>
      <c r="F6" s="19" t="s">
        <v>29</v>
      </c>
      <c r="G6" s="17" t="s">
        <v>20</v>
      </c>
      <c r="H6" s="17" t="s">
        <v>21</v>
      </c>
      <c r="I6" s="17" t="s">
        <v>22</v>
      </c>
      <c r="J6" s="17" t="s">
        <v>28</v>
      </c>
      <c r="K6" s="17" t="s">
        <v>20</v>
      </c>
      <c r="L6" s="17" t="s">
        <v>21</v>
      </c>
      <c r="M6" s="17" t="s">
        <v>22</v>
      </c>
      <c r="N6" s="17" t="s">
        <v>31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98.25" customHeight="1">
      <c r="A8" s="49"/>
      <c r="B8" s="54" t="s">
        <v>202</v>
      </c>
      <c r="C8" s="103"/>
      <c r="D8" s="103"/>
      <c r="E8" s="103"/>
      <c r="F8" s="103"/>
      <c r="G8" s="103"/>
      <c r="H8" s="103">
        <v>200000</v>
      </c>
      <c r="I8" s="103">
        <f aca="true" t="shared" si="0" ref="I8:I13">H8</f>
        <v>200000</v>
      </c>
      <c r="J8" s="103">
        <f aca="true" t="shared" si="1" ref="J8:J13">H8</f>
        <v>200000</v>
      </c>
      <c r="K8" s="103"/>
      <c r="L8" s="103">
        <v>700000</v>
      </c>
      <c r="M8" s="103">
        <f aca="true" t="shared" si="2" ref="M8:M13">L8</f>
        <v>700000</v>
      </c>
      <c r="N8" s="103">
        <f>L8</f>
        <v>700000</v>
      </c>
    </row>
    <row r="9" spans="1:14" ht="75" customHeight="1">
      <c r="A9" s="17">
        <v>1</v>
      </c>
      <c r="B9" s="53" t="s">
        <v>198</v>
      </c>
      <c r="C9" s="103"/>
      <c r="D9" s="103">
        <v>4583816</v>
      </c>
      <c r="E9" s="103">
        <f>D9</f>
        <v>4583816</v>
      </c>
      <c r="F9" s="103">
        <f>D9</f>
        <v>4583816</v>
      </c>
      <c r="G9" s="103"/>
      <c r="H9" s="84">
        <v>3800000</v>
      </c>
      <c r="I9" s="103">
        <f t="shared" si="0"/>
        <v>3800000</v>
      </c>
      <c r="J9" s="103">
        <f t="shared" si="1"/>
        <v>3800000</v>
      </c>
      <c r="K9" s="103"/>
      <c r="L9" s="103">
        <v>200000</v>
      </c>
      <c r="M9" s="103">
        <f t="shared" si="2"/>
        <v>200000</v>
      </c>
      <c r="N9" s="103">
        <f>K9+L9</f>
        <v>200000</v>
      </c>
    </row>
    <row r="10" spans="1:14" ht="78" customHeight="1">
      <c r="A10" s="49">
        <v>2</v>
      </c>
      <c r="B10" s="53" t="s">
        <v>199</v>
      </c>
      <c r="C10" s="103"/>
      <c r="D10" s="103">
        <v>5674808</v>
      </c>
      <c r="E10" s="103">
        <f>D10</f>
        <v>5674808</v>
      </c>
      <c r="F10" s="103">
        <f>D10</f>
        <v>5674808</v>
      </c>
      <c r="G10" s="103"/>
      <c r="H10" s="84">
        <v>10000000</v>
      </c>
      <c r="I10" s="103">
        <f t="shared" si="0"/>
        <v>10000000</v>
      </c>
      <c r="J10" s="103">
        <f t="shared" si="1"/>
        <v>10000000</v>
      </c>
      <c r="K10" s="103"/>
      <c r="L10" s="103">
        <v>4412869</v>
      </c>
      <c r="M10" s="103">
        <f t="shared" si="2"/>
        <v>4412869</v>
      </c>
      <c r="N10" s="103">
        <f>K10+L10</f>
        <v>4412869</v>
      </c>
    </row>
    <row r="11" spans="1:14" ht="84.75" customHeight="1">
      <c r="A11" s="49">
        <v>3</v>
      </c>
      <c r="B11" s="53" t="s">
        <v>200</v>
      </c>
      <c r="C11" s="103"/>
      <c r="D11" s="103">
        <v>4459913</v>
      </c>
      <c r="E11" s="103">
        <f>D11</f>
        <v>4459913</v>
      </c>
      <c r="F11" s="103">
        <f>D11</f>
        <v>4459913</v>
      </c>
      <c r="G11" s="103"/>
      <c r="H11" s="84">
        <v>1800000</v>
      </c>
      <c r="I11" s="103">
        <f t="shared" si="0"/>
        <v>1800000</v>
      </c>
      <c r="J11" s="103">
        <f t="shared" si="1"/>
        <v>1800000</v>
      </c>
      <c r="K11" s="103"/>
      <c r="L11" s="103">
        <v>1700000</v>
      </c>
      <c r="M11" s="103">
        <f t="shared" si="2"/>
        <v>1700000</v>
      </c>
      <c r="N11" s="103">
        <f>K11+L11</f>
        <v>1700000</v>
      </c>
    </row>
    <row r="12" spans="1:14" ht="77.25" customHeight="1">
      <c r="A12" s="49">
        <v>4</v>
      </c>
      <c r="B12" s="53" t="s">
        <v>264</v>
      </c>
      <c r="C12" s="103"/>
      <c r="D12" s="103">
        <v>7215340</v>
      </c>
      <c r="E12" s="103">
        <f>D12</f>
        <v>7215340</v>
      </c>
      <c r="F12" s="103">
        <f>D12</f>
        <v>7215340</v>
      </c>
      <c r="G12" s="103"/>
      <c r="H12" s="84">
        <v>4000000</v>
      </c>
      <c r="I12" s="103">
        <f t="shared" si="0"/>
        <v>4000000</v>
      </c>
      <c r="J12" s="103">
        <f t="shared" si="1"/>
        <v>4000000</v>
      </c>
      <c r="K12" s="103"/>
      <c r="L12" s="103">
        <v>3343118</v>
      </c>
      <c r="M12" s="103">
        <f t="shared" si="2"/>
        <v>3343118</v>
      </c>
      <c r="N12" s="103">
        <f>K12+L12</f>
        <v>3343118</v>
      </c>
    </row>
    <row r="13" spans="1:14" ht="102" customHeight="1">
      <c r="A13" s="49">
        <v>5</v>
      </c>
      <c r="B13" s="55" t="s">
        <v>203</v>
      </c>
      <c r="C13" s="103"/>
      <c r="D13" s="103">
        <v>1304479</v>
      </c>
      <c r="E13" s="103">
        <f>D13</f>
        <v>1304479</v>
      </c>
      <c r="F13" s="103">
        <f>D13</f>
        <v>1304479</v>
      </c>
      <c r="G13" s="103"/>
      <c r="H13" s="84">
        <v>0</v>
      </c>
      <c r="I13" s="103">
        <f t="shared" si="0"/>
        <v>0</v>
      </c>
      <c r="J13" s="103">
        <f t="shared" si="1"/>
        <v>0</v>
      </c>
      <c r="K13" s="103"/>
      <c r="L13" s="103">
        <v>0</v>
      </c>
      <c r="M13" s="103">
        <f t="shared" si="2"/>
        <v>0</v>
      </c>
      <c r="N13" s="103">
        <f>K13+L13</f>
        <v>0</v>
      </c>
    </row>
    <row r="14" spans="1:14" ht="15.75">
      <c r="A14" s="17"/>
      <c r="B14" s="17" t="s">
        <v>13</v>
      </c>
      <c r="C14" s="103"/>
      <c r="D14" s="103">
        <f>SUM(D8:D13)</f>
        <v>23238356</v>
      </c>
      <c r="E14" s="103">
        <f aca="true" t="shared" si="3" ref="E14:N14">SUM(E8:E13)</f>
        <v>23238356</v>
      </c>
      <c r="F14" s="103">
        <f t="shared" si="3"/>
        <v>23238356</v>
      </c>
      <c r="G14" s="103">
        <f t="shared" si="3"/>
        <v>0</v>
      </c>
      <c r="H14" s="103">
        <f t="shared" si="3"/>
        <v>19800000</v>
      </c>
      <c r="I14" s="103">
        <f t="shared" si="3"/>
        <v>19800000</v>
      </c>
      <c r="J14" s="103">
        <f t="shared" si="3"/>
        <v>19800000</v>
      </c>
      <c r="K14" s="103">
        <f t="shared" si="3"/>
        <v>0</v>
      </c>
      <c r="L14" s="103">
        <f t="shared" si="3"/>
        <v>10355987</v>
      </c>
      <c r="M14" s="103">
        <f t="shared" si="3"/>
        <v>10355987</v>
      </c>
      <c r="N14" s="103">
        <f t="shared" si="3"/>
        <v>10355987</v>
      </c>
    </row>
    <row r="16" spans="1:14" ht="15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.75" customHeight="1">
      <c r="A17" s="126" t="s">
        <v>242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9"/>
    </row>
    <row r="18" ht="15.75">
      <c r="N18" s="40" t="s">
        <v>16</v>
      </c>
    </row>
    <row r="19" spans="1:14" ht="15.75">
      <c r="A19" s="125" t="s">
        <v>36</v>
      </c>
      <c r="B19" s="125" t="s">
        <v>85</v>
      </c>
      <c r="C19" s="148" t="s">
        <v>94</v>
      </c>
      <c r="D19" s="148"/>
      <c r="E19" s="148"/>
      <c r="F19" s="148"/>
      <c r="G19" s="148"/>
      <c r="H19" s="148"/>
      <c r="I19" s="153" t="s">
        <v>169</v>
      </c>
      <c r="J19" s="154"/>
      <c r="K19" s="154"/>
      <c r="L19" s="154"/>
      <c r="M19" s="154"/>
      <c r="N19" s="155"/>
    </row>
    <row r="20" spans="1:14" ht="15">
      <c r="A20" s="125"/>
      <c r="B20" s="125"/>
      <c r="C20" s="147" t="s">
        <v>20</v>
      </c>
      <c r="D20" s="147"/>
      <c r="E20" s="147" t="s">
        <v>21</v>
      </c>
      <c r="F20" s="147"/>
      <c r="G20" s="147" t="s">
        <v>22</v>
      </c>
      <c r="H20" s="147" t="s">
        <v>29</v>
      </c>
      <c r="I20" s="147" t="s">
        <v>20</v>
      </c>
      <c r="J20" s="147"/>
      <c r="K20" s="147" t="s">
        <v>21</v>
      </c>
      <c r="L20" s="147"/>
      <c r="M20" s="147" t="s">
        <v>22</v>
      </c>
      <c r="N20" s="147" t="s">
        <v>30</v>
      </c>
    </row>
    <row r="21" spans="1:14" ht="55.5" customHeight="1">
      <c r="A21" s="125"/>
      <c r="B21" s="125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</row>
    <row r="22" spans="1:14" ht="15.75">
      <c r="A22" s="17">
        <v>1</v>
      </c>
      <c r="B22" s="17">
        <v>2</v>
      </c>
      <c r="C22" s="148">
        <v>3</v>
      </c>
      <c r="D22" s="148"/>
      <c r="E22" s="148">
        <v>4</v>
      </c>
      <c r="F22" s="148"/>
      <c r="G22" s="21">
        <v>5</v>
      </c>
      <c r="H22" s="21">
        <v>6</v>
      </c>
      <c r="I22" s="148">
        <v>7</v>
      </c>
      <c r="J22" s="148"/>
      <c r="K22" s="148">
        <v>8</v>
      </c>
      <c r="L22" s="148"/>
      <c r="M22" s="21">
        <v>9</v>
      </c>
      <c r="N22" s="21">
        <v>10</v>
      </c>
    </row>
    <row r="23" spans="1:14" ht="101.25" customHeight="1">
      <c r="A23" s="42">
        <v>1</v>
      </c>
      <c r="B23" s="54" t="s">
        <v>202</v>
      </c>
      <c r="C23" s="149"/>
      <c r="D23" s="149"/>
      <c r="E23" s="149">
        <v>2000000</v>
      </c>
      <c r="F23" s="149"/>
      <c r="G23" s="102">
        <f>E23</f>
        <v>2000000</v>
      </c>
      <c r="H23" s="102">
        <f>E23</f>
        <v>2000000</v>
      </c>
      <c r="I23" s="149"/>
      <c r="J23" s="149"/>
      <c r="K23" s="149">
        <v>6000000</v>
      </c>
      <c r="L23" s="149"/>
      <c r="M23" s="102">
        <f>K23</f>
        <v>6000000</v>
      </c>
      <c r="N23" s="102">
        <f>K23</f>
        <v>6000000</v>
      </c>
    </row>
    <row r="24" spans="1:14" ht="48.75" customHeight="1">
      <c r="A24" s="49"/>
      <c r="B24" s="53" t="s">
        <v>198</v>
      </c>
      <c r="C24" s="149"/>
      <c r="D24" s="149"/>
      <c r="E24" s="149">
        <v>2000000</v>
      </c>
      <c r="F24" s="149"/>
      <c r="G24" s="102">
        <f>E24</f>
        <v>2000000</v>
      </c>
      <c r="H24" s="102">
        <f>E24</f>
        <v>2000000</v>
      </c>
      <c r="I24" s="149"/>
      <c r="J24" s="149"/>
      <c r="K24" s="149">
        <v>2000000</v>
      </c>
      <c r="L24" s="149"/>
      <c r="M24" s="102">
        <f>K24</f>
        <v>2000000</v>
      </c>
      <c r="N24" s="102">
        <f>K24</f>
        <v>2000000</v>
      </c>
    </row>
    <row r="25" spans="1:14" ht="88.5" customHeight="1">
      <c r="A25" s="49"/>
      <c r="B25" s="53" t="s">
        <v>200</v>
      </c>
      <c r="C25" s="149"/>
      <c r="D25" s="149"/>
      <c r="E25" s="149">
        <v>3000000</v>
      </c>
      <c r="F25" s="149"/>
      <c r="G25" s="102">
        <f>E25</f>
        <v>3000000</v>
      </c>
      <c r="H25" s="102">
        <f>E25</f>
        <v>3000000</v>
      </c>
      <c r="I25" s="149"/>
      <c r="J25" s="149"/>
      <c r="K25" s="149">
        <v>8248210</v>
      </c>
      <c r="L25" s="149"/>
      <c r="M25" s="102">
        <f>K25</f>
        <v>8248210</v>
      </c>
      <c r="N25" s="102">
        <f>K25</f>
        <v>8248210</v>
      </c>
    </row>
    <row r="26" spans="1:14" ht="15.75">
      <c r="A26" s="17"/>
      <c r="B26" s="18"/>
      <c r="C26" s="149"/>
      <c r="D26" s="149"/>
      <c r="E26" s="149"/>
      <c r="F26" s="149"/>
      <c r="G26" s="102"/>
      <c r="H26" s="102"/>
      <c r="I26" s="149"/>
      <c r="J26" s="149"/>
      <c r="K26" s="149"/>
      <c r="L26" s="149"/>
      <c r="M26" s="102"/>
      <c r="N26" s="102"/>
    </row>
    <row r="27" spans="1:14" ht="15.75">
      <c r="A27" s="17"/>
      <c r="B27" s="17" t="s">
        <v>13</v>
      </c>
      <c r="C27" s="150"/>
      <c r="D27" s="150"/>
      <c r="E27" s="150">
        <f>SUM(E23:F25)</f>
        <v>7000000</v>
      </c>
      <c r="F27" s="150"/>
      <c r="G27" s="105">
        <f>SUM(G23:G25)</f>
        <v>7000000</v>
      </c>
      <c r="H27" s="105">
        <f>SUM(H23:H25)</f>
        <v>7000000</v>
      </c>
      <c r="I27" s="150"/>
      <c r="J27" s="150"/>
      <c r="K27" s="150">
        <f>SUM(K23:L25)</f>
        <v>16248210</v>
      </c>
      <c r="L27" s="150"/>
      <c r="M27" s="105">
        <f>SUM(M23:M25)</f>
        <v>16248210</v>
      </c>
      <c r="N27" s="105">
        <f>SUM(N23:N25)</f>
        <v>16248210</v>
      </c>
    </row>
  </sheetData>
  <sheetProtection/>
  <mergeCells count="45">
    <mergeCell ref="C27:D27"/>
    <mergeCell ref="E27:F27"/>
    <mergeCell ref="I27:J27"/>
    <mergeCell ref="K27:L27"/>
    <mergeCell ref="C26:D26"/>
    <mergeCell ref="E26:F26"/>
    <mergeCell ref="I26:J26"/>
    <mergeCell ref="K26:L26"/>
    <mergeCell ref="C23:D23"/>
    <mergeCell ref="E23:F23"/>
    <mergeCell ref="I23:J23"/>
    <mergeCell ref="K23:L23"/>
    <mergeCell ref="K20:L21"/>
    <mergeCell ref="M20:M21"/>
    <mergeCell ref="C20:D21"/>
    <mergeCell ref="E20:F21"/>
    <mergeCell ref="G20:G21"/>
    <mergeCell ref="H20:H21"/>
    <mergeCell ref="E22:F22"/>
    <mergeCell ref="I22:J22"/>
    <mergeCell ref="K22:L22"/>
    <mergeCell ref="A17:M17"/>
    <mergeCell ref="A19:A21"/>
    <mergeCell ref="B19:B21"/>
    <mergeCell ref="C19:H19"/>
    <mergeCell ref="I19:N19"/>
    <mergeCell ref="I20:J21"/>
    <mergeCell ref="A1:I1"/>
    <mergeCell ref="J1:M1"/>
    <mergeCell ref="A3:M3"/>
    <mergeCell ref="A5:A6"/>
    <mergeCell ref="B5:B6"/>
    <mergeCell ref="C5:F5"/>
    <mergeCell ref="G5:J5"/>
    <mergeCell ref="K5:N5"/>
    <mergeCell ref="K24:L24"/>
    <mergeCell ref="K25:L25"/>
    <mergeCell ref="I24:J24"/>
    <mergeCell ref="I25:J25"/>
    <mergeCell ref="N20:N21"/>
    <mergeCell ref="C24:D24"/>
    <mergeCell ref="C25:D25"/>
    <mergeCell ref="E24:F24"/>
    <mergeCell ref="E25:F25"/>
    <mergeCell ref="C22:D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1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SheetLayoutView="100" zoomScalePageLayoutView="0" workbookViewId="0" topLeftCell="A100">
      <selection activeCell="A83" sqref="A83:A119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62" customWidth="1"/>
    <col min="8" max="8" width="15.00390625" style="62" customWidth="1"/>
    <col min="9" max="9" width="16.421875" style="62" customWidth="1"/>
    <col min="10" max="10" width="14.7109375" style="0" customWidth="1"/>
    <col min="11" max="11" width="14.8515625" style="0" customWidth="1"/>
    <col min="12" max="12" width="14.7109375" style="0" customWidth="1"/>
    <col min="13" max="13" width="16.140625" style="0" customWidth="1"/>
  </cols>
  <sheetData>
    <row r="1" spans="1:12" ht="15.75">
      <c r="A1" s="126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ht="10.5" customHeight="1"/>
    <row r="3" spans="1:12" ht="15.75">
      <c r="A3" s="126" t="s">
        <v>179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ht="15.75">
      <c r="M4" s="40" t="s">
        <v>16</v>
      </c>
    </row>
    <row r="5" spans="1:13" ht="15.75" customHeight="1">
      <c r="A5" s="125" t="s">
        <v>36</v>
      </c>
      <c r="B5" s="125" t="s">
        <v>37</v>
      </c>
      <c r="C5" s="163" t="s">
        <v>38</v>
      </c>
      <c r="D5" s="163" t="s">
        <v>39</v>
      </c>
      <c r="E5" s="125" t="s">
        <v>166</v>
      </c>
      <c r="F5" s="125"/>
      <c r="G5" s="125"/>
      <c r="H5" s="125" t="s">
        <v>167</v>
      </c>
      <c r="I5" s="125"/>
      <c r="J5" s="125"/>
      <c r="K5" s="125" t="s">
        <v>168</v>
      </c>
      <c r="L5" s="125"/>
      <c r="M5" s="125"/>
    </row>
    <row r="6" spans="1:13" ht="69.75" customHeight="1">
      <c r="A6" s="125"/>
      <c r="B6" s="125"/>
      <c r="C6" s="164"/>
      <c r="D6" s="164"/>
      <c r="E6" s="17" t="s">
        <v>20</v>
      </c>
      <c r="F6" s="17" t="s">
        <v>21</v>
      </c>
      <c r="G6" s="71" t="s">
        <v>44</v>
      </c>
      <c r="H6" s="68" t="s">
        <v>20</v>
      </c>
      <c r="I6" s="50" t="s">
        <v>21</v>
      </c>
      <c r="J6" s="17" t="s">
        <v>45</v>
      </c>
      <c r="K6" s="17" t="s">
        <v>20</v>
      </c>
      <c r="L6" s="17" t="s">
        <v>21</v>
      </c>
      <c r="M6" s="17" t="s">
        <v>31</v>
      </c>
    </row>
    <row r="7" spans="1:13" ht="15.75">
      <c r="A7" s="17">
        <v>1</v>
      </c>
      <c r="B7" s="19">
        <v>2</v>
      </c>
      <c r="C7" s="17">
        <v>3</v>
      </c>
      <c r="D7" s="17">
        <v>4</v>
      </c>
      <c r="E7" s="17">
        <v>5</v>
      </c>
      <c r="F7" s="17">
        <v>6</v>
      </c>
      <c r="G7" s="68">
        <v>7</v>
      </c>
      <c r="H7" s="68">
        <v>8</v>
      </c>
      <c r="I7" s="50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ht="47.25">
      <c r="A8" s="99"/>
      <c r="B8" s="56" t="s">
        <v>243</v>
      </c>
      <c r="C8" s="49"/>
      <c r="D8" s="49"/>
      <c r="E8" s="49"/>
      <c r="F8" s="49"/>
      <c r="G8" s="68"/>
      <c r="H8" s="68"/>
      <c r="I8" s="61"/>
      <c r="J8" s="61"/>
      <c r="K8" s="49"/>
      <c r="L8" s="49"/>
      <c r="M8" s="49"/>
    </row>
    <row r="9" spans="1:13" ht="90">
      <c r="A9" s="99">
        <v>1</v>
      </c>
      <c r="B9" s="58" t="s">
        <v>244</v>
      </c>
      <c r="C9" s="49"/>
      <c r="D9" s="82"/>
      <c r="E9" s="49"/>
      <c r="F9" s="49"/>
      <c r="G9" s="68"/>
      <c r="H9" s="68"/>
      <c r="I9" s="61"/>
      <c r="J9" s="61"/>
      <c r="K9" s="49"/>
      <c r="L9" s="49"/>
      <c r="M9" s="49"/>
    </row>
    <row r="10" spans="1:13" ht="15.75">
      <c r="A10" s="99"/>
      <c r="B10" s="18" t="s">
        <v>40</v>
      </c>
      <c r="C10" s="49"/>
      <c r="D10" s="82"/>
      <c r="E10" s="49"/>
      <c r="F10" s="49"/>
      <c r="G10" s="68"/>
      <c r="H10" s="68"/>
      <c r="I10" s="61"/>
      <c r="J10" s="61"/>
      <c r="K10" s="49"/>
      <c r="L10" s="49"/>
      <c r="M10" s="49"/>
    </row>
    <row r="11" spans="1:13" ht="31.5">
      <c r="A11" s="99"/>
      <c r="B11" s="18" t="s">
        <v>216</v>
      </c>
      <c r="C11" s="49" t="s">
        <v>135</v>
      </c>
      <c r="D11" s="82" t="s">
        <v>136</v>
      </c>
      <c r="E11" s="83"/>
      <c r="F11" s="83"/>
      <c r="G11" s="84"/>
      <c r="H11" s="84"/>
      <c r="I11" s="89">
        <v>200000</v>
      </c>
      <c r="J11" s="89">
        <f>I11</f>
        <v>200000</v>
      </c>
      <c r="K11" s="83"/>
      <c r="L11" s="83">
        <v>700000</v>
      </c>
      <c r="M11" s="83">
        <f>L11</f>
        <v>700000</v>
      </c>
    </row>
    <row r="12" spans="1:13" ht="15.75">
      <c r="A12" s="99"/>
      <c r="B12" s="59" t="s">
        <v>41</v>
      </c>
      <c r="C12" s="49"/>
      <c r="D12" s="82"/>
      <c r="E12" s="83"/>
      <c r="F12" s="83"/>
      <c r="G12" s="84"/>
      <c r="H12" s="84"/>
      <c r="I12" s="89"/>
      <c r="J12" s="89"/>
      <c r="K12" s="83"/>
      <c r="L12" s="83"/>
      <c r="M12" s="83"/>
    </row>
    <row r="13" spans="1:13" ht="15.75">
      <c r="A13" s="99"/>
      <c r="B13" s="18" t="s">
        <v>141</v>
      </c>
      <c r="C13" s="49" t="s">
        <v>133</v>
      </c>
      <c r="D13" s="82" t="s">
        <v>136</v>
      </c>
      <c r="E13" s="83"/>
      <c r="F13" s="83"/>
      <c r="G13" s="84"/>
      <c r="H13" s="84"/>
      <c r="I13" s="89">
        <v>1</v>
      </c>
      <c r="J13" s="89">
        <f>I13</f>
        <v>1</v>
      </c>
      <c r="K13" s="83"/>
      <c r="L13" s="83">
        <v>1</v>
      </c>
      <c r="M13" s="83">
        <f>L13</f>
        <v>1</v>
      </c>
    </row>
    <row r="14" spans="1:13" ht="15.75">
      <c r="A14" s="99"/>
      <c r="B14" s="18" t="s">
        <v>42</v>
      </c>
      <c r="C14" s="49"/>
      <c r="D14" s="82"/>
      <c r="E14" s="83"/>
      <c r="F14" s="83"/>
      <c r="G14" s="84"/>
      <c r="H14" s="84"/>
      <c r="I14" s="89"/>
      <c r="J14" s="89"/>
      <c r="K14" s="83"/>
      <c r="L14" s="83"/>
      <c r="M14" s="83"/>
    </row>
    <row r="15" spans="1:13" ht="31.5">
      <c r="A15" s="99"/>
      <c r="B15" s="18" t="s">
        <v>217</v>
      </c>
      <c r="C15" s="49" t="s">
        <v>135</v>
      </c>
      <c r="D15" s="82" t="s">
        <v>136</v>
      </c>
      <c r="E15" s="83"/>
      <c r="F15" s="83"/>
      <c r="G15" s="84"/>
      <c r="H15" s="84"/>
      <c r="I15" s="89">
        <v>1500000</v>
      </c>
      <c r="J15" s="89">
        <f>I15</f>
        <v>1500000</v>
      </c>
      <c r="K15" s="83"/>
      <c r="L15" s="83"/>
      <c r="M15" s="83">
        <f>L15</f>
        <v>0</v>
      </c>
    </row>
    <row r="16" spans="1:13" ht="15.75">
      <c r="A16" s="99"/>
      <c r="B16" s="18" t="s">
        <v>43</v>
      </c>
      <c r="C16" s="49"/>
      <c r="D16" s="82"/>
      <c r="E16" s="83"/>
      <c r="F16" s="83"/>
      <c r="G16" s="84"/>
      <c r="H16" s="84"/>
      <c r="I16" s="89"/>
      <c r="J16" s="89"/>
      <c r="K16" s="83"/>
      <c r="L16" s="83"/>
      <c r="M16" s="83"/>
    </row>
    <row r="17" spans="1:13" ht="15.75">
      <c r="A17" s="99"/>
      <c r="B17" s="18" t="s">
        <v>137</v>
      </c>
      <c r="C17" s="49" t="s">
        <v>138</v>
      </c>
      <c r="D17" s="82" t="s">
        <v>136</v>
      </c>
      <c r="E17" s="83"/>
      <c r="F17" s="83"/>
      <c r="G17" s="84"/>
      <c r="H17" s="84"/>
      <c r="I17" s="89">
        <v>13</v>
      </c>
      <c r="J17" s="89">
        <f>I17</f>
        <v>13</v>
      </c>
      <c r="K17" s="83"/>
      <c r="L17" s="83"/>
      <c r="M17" s="83">
        <f>L17</f>
        <v>0</v>
      </c>
    </row>
    <row r="18" spans="1:13" ht="78.75">
      <c r="A18" s="99"/>
      <c r="B18" s="56" t="s">
        <v>204</v>
      </c>
      <c r="C18" s="24"/>
      <c r="D18" s="82"/>
      <c r="E18" s="83"/>
      <c r="F18" s="83"/>
      <c r="G18" s="84"/>
      <c r="H18" s="84"/>
      <c r="I18" s="84"/>
      <c r="J18" s="83"/>
      <c r="K18" s="83"/>
      <c r="L18" s="83"/>
      <c r="M18" s="83"/>
    </row>
    <row r="19" spans="1:13" ht="63">
      <c r="A19" s="99">
        <v>2</v>
      </c>
      <c r="B19" s="56" t="s">
        <v>206</v>
      </c>
      <c r="C19" s="24" t="s">
        <v>135</v>
      </c>
      <c r="D19" s="82" t="s">
        <v>207</v>
      </c>
      <c r="E19" s="83"/>
      <c r="F19" s="83">
        <v>23238356</v>
      </c>
      <c r="G19" s="84">
        <f>E19+F19</f>
        <v>23238356</v>
      </c>
      <c r="H19" s="84"/>
      <c r="I19" s="84"/>
      <c r="J19" s="83"/>
      <c r="K19" s="83"/>
      <c r="L19" s="83"/>
      <c r="M19" s="83"/>
    </row>
    <row r="20" spans="1:13" ht="15.75">
      <c r="A20" s="99"/>
      <c r="B20" s="18" t="s">
        <v>40</v>
      </c>
      <c r="C20" s="65"/>
      <c r="D20" s="82"/>
      <c r="E20" s="90"/>
      <c r="F20" s="83"/>
      <c r="G20" s="84"/>
      <c r="H20" s="84"/>
      <c r="I20" s="84"/>
      <c r="J20" s="83"/>
      <c r="K20" s="83"/>
      <c r="L20" s="83"/>
      <c r="M20" s="83"/>
    </row>
    <row r="21" spans="1:13" ht="31.5">
      <c r="A21" s="99"/>
      <c r="B21" s="18" t="s">
        <v>209</v>
      </c>
      <c r="C21" s="65" t="s">
        <v>135</v>
      </c>
      <c r="D21" s="82" t="s">
        <v>136</v>
      </c>
      <c r="E21" s="90"/>
      <c r="F21" s="83">
        <v>23238356</v>
      </c>
      <c r="G21" s="84">
        <f>F21</f>
        <v>23238356</v>
      </c>
      <c r="H21" s="84"/>
      <c r="I21" s="84"/>
      <c r="J21" s="83"/>
      <c r="K21" s="83"/>
      <c r="L21" s="83"/>
      <c r="M21" s="83"/>
    </row>
    <row r="22" spans="1:13" ht="15.75">
      <c r="A22" s="99"/>
      <c r="B22" s="18" t="s">
        <v>41</v>
      </c>
      <c r="C22" s="65"/>
      <c r="D22" s="82"/>
      <c r="E22" s="90"/>
      <c r="F22" s="83"/>
      <c r="G22" s="84"/>
      <c r="H22" s="84"/>
      <c r="I22" s="84"/>
      <c r="J22" s="83"/>
      <c r="K22" s="83"/>
      <c r="L22" s="83"/>
      <c r="M22" s="83"/>
    </row>
    <row r="23" spans="1:13" ht="15.75">
      <c r="A23" s="99"/>
      <c r="B23" s="18" t="s">
        <v>141</v>
      </c>
      <c r="C23" s="65" t="s">
        <v>133</v>
      </c>
      <c r="D23" s="82" t="s">
        <v>136</v>
      </c>
      <c r="E23" s="90"/>
      <c r="F23" s="83">
        <v>5</v>
      </c>
      <c r="G23" s="84">
        <f>F23</f>
        <v>5</v>
      </c>
      <c r="H23" s="84"/>
      <c r="I23" s="84"/>
      <c r="J23" s="83"/>
      <c r="K23" s="83"/>
      <c r="L23" s="83"/>
      <c r="M23" s="83"/>
    </row>
    <row r="24" spans="1:13" ht="15.75">
      <c r="A24" s="99"/>
      <c r="B24" s="18" t="s">
        <v>42</v>
      </c>
      <c r="C24" s="65"/>
      <c r="D24" s="82"/>
      <c r="E24" s="90"/>
      <c r="F24" s="83"/>
      <c r="G24" s="84"/>
      <c r="H24" s="84"/>
      <c r="I24" s="84"/>
      <c r="J24" s="83"/>
      <c r="K24" s="83"/>
      <c r="L24" s="83"/>
      <c r="M24" s="83"/>
    </row>
    <row r="25" spans="1:13" ht="31.5">
      <c r="A25" s="99"/>
      <c r="B25" s="18" t="s">
        <v>212</v>
      </c>
      <c r="C25" s="65" t="s">
        <v>135</v>
      </c>
      <c r="D25" s="82" t="s">
        <v>136</v>
      </c>
      <c r="E25" s="90"/>
      <c r="F25" s="83">
        <v>20978506</v>
      </c>
      <c r="G25" s="84">
        <f>F25</f>
        <v>20978506</v>
      </c>
      <c r="H25" s="84"/>
      <c r="I25" s="84"/>
      <c r="J25" s="83"/>
      <c r="K25" s="83"/>
      <c r="L25" s="83"/>
      <c r="M25" s="83"/>
    </row>
    <row r="26" spans="1:13" ht="15.75">
      <c r="A26" s="99"/>
      <c r="B26" s="18" t="s">
        <v>43</v>
      </c>
      <c r="C26" s="65"/>
      <c r="D26" s="82"/>
      <c r="E26" s="90"/>
      <c r="F26" s="83"/>
      <c r="G26" s="84"/>
      <c r="H26" s="84"/>
      <c r="I26" s="84"/>
      <c r="J26" s="83"/>
      <c r="K26" s="83"/>
      <c r="L26" s="83"/>
      <c r="M26" s="83"/>
    </row>
    <row r="27" spans="1:13" ht="15.75">
      <c r="A27" s="99"/>
      <c r="B27" s="18" t="s">
        <v>137</v>
      </c>
      <c r="C27" s="65" t="s">
        <v>138</v>
      </c>
      <c r="D27" s="82" t="s">
        <v>136</v>
      </c>
      <c r="E27" s="90"/>
      <c r="F27" s="83">
        <v>46</v>
      </c>
      <c r="G27" s="84">
        <f>F27</f>
        <v>46</v>
      </c>
      <c r="H27" s="84"/>
      <c r="I27" s="84"/>
      <c r="J27" s="83"/>
      <c r="K27" s="83"/>
      <c r="L27" s="83"/>
      <c r="M27" s="83"/>
    </row>
    <row r="28" spans="1:13" ht="76.5">
      <c r="A28" s="99">
        <v>3</v>
      </c>
      <c r="B28" s="57" t="s">
        <v>205</v>
      </c>
      <c r="C28" s="78"/>
      <c r="D28" s="78"/>
      <c r="E28" s="91"/>
      <c r="F28" s="91"/>
      <c r="G28" s="91"/>
      <c r="H28" s="91"/>
      <c r="I28" s="84"/>
      <c r="J28" s="84"/>
      <c r="K28" s="91"/>
      <c r="L28" s="91"/>
      <c r="M28" s="91"/>
    </row>
    <row r="29" spans="1:13" ht="15.75">
      <c r="A29" s="99"/>
      <c r="B29" s="18" t="s">
        <v>40</v>
      </c>
      <c r="C29" s="49"/>
      <c r="D29" s="82"/>
      <c r="E29" s="83"/>
      <c r="F29" s="83"/>
      <c r="G29" s="84"/>
      <c r="H29" s="84"/>
      <c r="I29" s="84"/>
      <c r="J29" s="83"/>
      <c r="K29" s="83"/>
      <c r="L29" s="83"/>
      <c r="M29" s="83"/>
    </row>
    <row r="30" spans="1:13" ht="31.5">
      <c r="A30" s="99"/>
      <c r="B30" s="18" t="s">
        <v>209</v>
      </c>
      <c r="C30" s="49" t="s">
        <v>135</v>
      </c>
      <c r="D30" s="82" t="s">
        <v>136</v>
      </c>
      <c r="E30" s="83"/>
      <c r="F30" s="83"/>
      <c r="G30" s="84"/>
      <c r="H30" s="84"/>
      <c r="I30" s="84">
        <v>3800000</v>
      </c>
      <c r="J30" s="83">
        <f>H30+I30</f>
        <v>3800000</v>
      </c>
      <c r="K30" s="83"/>
      <c r="L30" s="83">
        <v>200000</v>
      </c>
      <c r="M30" s="83">
        <f>K30+L30</f>
        <v>200000</v>
      </c>
    </row>
    <row r="31" spans="1:13" ht="31.5">
      <c r="A31" s="99"/>
      <c r="B31" s="18" t="s">
        <v>210</v>
      </c>
      <c r="C31" s="49" t="s">
        <v>218</v>
      </c>
      <c r="D31" s="82" t="s">
        <v>219</v>
      </c>
      <c r="E31" s="83"/>
      <c r="F31" s="83"/>
      <c r="G31" s="84"/>
      <c r="H31" s="84"/>
      <c r="I31" s="84">
        <v>2512.44</v>
      </c>
      <c r="J31" s="83">
        <f>H31+I31</f>
        <v>2512.44</v>
      </c>
      <c r="K31" s="83"/>
      <c r="L31" s="83">
        <v>2512.44</v>
      </c>
      <c r="M31" s="83">
        <f>K31+L31</f>
        <v>2512.44</v>
      </c>
    </row>
    <row r="32" spans="1:13" ht="15.75">
      <c r="A32" s="99"/>
      <c r="B32" s="18" t="s">
        <v>41</v>
      </c>
      <c r="C32" s="49"/>
      <c r="D32" s="82"/>
      <c r="E32" s="83"/>
      <c r="F32" s="83"/>
      <c r="G32" s="84"/>
      <c r="H32" s="84"/>
      <c r="I32" s="84"/>
      <c r="J32" s="83"/>
      <c r="K32" s="83"/>
      <c r="L32" s="83"/>
      <c r="M32" s="83"/>
    </row>
    <row r="33" spans="1:13" ht="15.75">
      <c r="A33" s="99"/>
      <c r="B33" s="18" t="s">
        <v>141</v>
      </c>
      <c r="C33" s="49" t="s">
        <v>133</v>
      </c>
      <c r="D33" s="82" t="s">
        <v>136</v>
      </c>
      <c r="E33" s="83"/>
      <c r="F33" s="83"/>
      <c r="G33" s="84"/>
      <c r="H33" s="84"/>
      <c r="I33" s="84">
        <v>1</v>
      </c>
      <c r="J33" s="83">
        <f>H33+I33</f>
        <v>1</v>
      </c>
      <c r="K33" s="83"/>
      <c r="L33" s="83">
        <v>1</v>
      </c>
      <c r="M33" s="83">
        <f>K33+L33</f>
        <v>1</v>
      </c>
    </row>
    <row r="34" spans="1:13" ht="31.5">
      <c r="A34" s="99"/>
      <c r="B34" s="18" t="s">
        <v>211</v>
      </c>
      <c r="C34" s="49" t="s">
        <v>218</v>
      </c>
      <c r="D34" s="82" t="s">
        <v>136</v>
      </c>
      <c r="E34" s="83"/>
      <c r="F34" s="83"/>
      <c r="G34" s="84"/>
      <c r="H34" s="84"/>
      <c r="I34" s="84">
        <f>I30/I37</f>
        <v>318.13572909003614</v>
      </c>
      <c r="J34" s="83">
        <f>H34+I34</f>
        <v>318.13572909003614</v>
      </c>
      <c r="K34" s="83"/>
      <c r="L34" s="83">
        <f>L30/L31</f>
        <v>79.60389103819395</v>
      </c>
      <c r="M34" s="83">
        <f>K34+L34</f>
        <v>79.60389103819395</v>
      </c>
    </row>
    <row r="35" spans="1:13" ht="15.75">
      <c r="A35" s="99"/>
      <c r="B35" s="18" t="s">
        <v>42</v>
      </c>
      <c r="C35" s="49"/>
      <c r="D35" s="82"/>
      <c r="E35" s="83"/>
      <c r="F35" s="83"/>
      <c r="G35" s="84"/>
      <c r="H35" s="84"/>
      <c r="I35" s="84"/>
      <c r="J35" s="83"/>
      <c r="K35" s="83"/>
      <c r="L35" s="83"/>
      <c r="M35" s="83">
        <f>K35+L35</f>
        <v>0</v>
      </c>
    </row>
    <row r="36" spans="1:13" ht="31.5">
      <c r="A36" s="99"/>
      <c r="B36" s="18" t="s">
        <v>212</v>
      </c>
      <c r="C36" s="49" t="s">
        <v>135</v>
      </c>
      <c r="D36" s="82" t="s">
        <v>136</v>
      </c>
      <c r="E36" s="83"/>
      <c r="F36" s="83"/>
      <c r="G36" s="84"/>
      <c r="H36" s="84"/>
      <c r="I36" s="84">
        <v>30010059</v>
      </c>
      <c r="J36" s="83">
        <f>H36+I36</f>
        <v>30010059</v>
      </c>
      <c r="K36" s="83"/>
      <c r="L36" s="83">
        <f>I36</f>
        <v>30010059</v>
      </c>
      <c r="M36" s="83">
        <f>K36+L36</f>
        <v>30010059</v>
      </c>
    </row>
    <row r="37" spans="1:13" ht="31.5">
      <c r="A37" s="99"/>
      <c r="B37" s="18" t="s">
        <v>213</v>
      </c>
      <c r="C37" s="49" t="s">
        <v>220</v>
      </c>
      <c r="D37" s="82" t="s">
        <v>136</v>
      </c>
      <c r="E37" s="83"/>
      <c r="F37" s="83"/>
      <c r="G37" s="84"/>
      <c r="H37" s="84"/>
      <c r="I37" s="84">
        <f>I36/I31</f>
        <v>11944.587333428857</v>
      </c>
      <c r="J37" s="83">
        <f>J36/J31</f>
        <v>11944.587333428857</v>
      </c>
      <c r="K37" s="83"/>
      <c r="L37" s="83">
        <f>I37</f>
        <v>11944.587333428857</v>
      </c>
      <c r="M37" s="83">
        <f>K37+L37</f>
        <v>11944.587333428857</v>
      </c>
    </row>
    <row r="38" spans="1:13" ht="15.75">
      <c r="A38" s="99"/>
      <c r="B38" s="18" t="s">
        <v>43</v>
      </c>
      <c r="C38" s="49"/>
      <c r="D38" s="82"/>
      <c r="E38" s="83"/>
      <c r="F38" s="83"/>
      <c r="G38" s="84"/>
      <c r="H38" s="84"/>
      <c r="I38" s="84"/>
      <c r="J38" s="83"/>
      <c r="K38" s="83"/>
      <c r="L38" s="83"/>
      <c r="M38" s="83"/>
    </row>
    <row r="39" spans="1:13" ht="15.75">
      <c r="A39" s="99"/>
      <c r="B39" s="18" t="s">
        <v>137</v>
      </c>
      <c r="C39" s="49" t="s">
        <v>138</v>
      </c>
      <c r="D39" s="82" t="s">
        <v>136</v>
      </c>
      <c r="E39" s="83"/>
      <c r="F39" s="83"/>
      <c r="G39" s="84"/>
      <c r="H39" s="84"/>
      <c r="I39" s="89">
        <v>51</v>
      </c>
      <c r="J39" s="89">
        <f>H39+I39</f>
        <v>51</v>
      </c>
      <c r="K39" s="83"/>
      <c r="L39" s="83">
        <v>51</v>
      </c>
      <c r="M39" s="83">
        <f>L39</f>
        <v>51</v>
      </c>
    </row>
    <row r="40" spans="1:13" ht="63.75">
      <c r="A40" s="99">
        <v>4</v>
      </c>
      <c r="B40" s="57" t="s">
        <v>208</v>
      </c>
      <c r="C40" s="60"/>
      <c r="D40" s="60"/>
      <c r="E40" s="83"/>
      <c r="F40" s="83"/>
      <c r="G40" s="84"/>
      <c r="H40" s="84"/>
      <c r="I40" s="84"/>
      <c r="J40" s="83"/>
      <c r="K40" s="83"/>
      <c r="L40" s="83"/>
      <c r="M40" s="83"/>
    </row>
    <row r="41" spans="1:13" ht="15.75">
      <c r="A41" s="99"/>
      <c r="B41" s="18" t="s">
        <v>40</v>
      </c>
      <c r="C41" s="49"/>
      <c r="D41" s="82"/>
      <c r="E41" s="83"/>
      <c r="F41" s="83"/>
      <c r="G41" s="84"/>
      <c r="H41" s="84"/>
      <c r="I41" s="84"/>
      <c r="J41" s="83"/>
      <c r="K41" s="83"/>
      <c r="L41" s="83"/>
      <c r="M41" s="83"/>
    </row>
    <row r="42" spans="1:13" ht="31.5">
      <c r="A42" s="99"/>
      <c r="B42" s="18" t="s">
        <v>209</v>
      </c>
      <c r="C42" s="49" t="s">
        <v>135</v>
      </c>
      <c r="D42" s="82" t="s">
        <v>136</v>
      </c>
      <c r="E42" s="83"/>
      <c r="F42" s="83"/>
      <c r="G42" s="84"/>
      <c r="H42" s="84"/>
      <c r="I42" s="84">
        <v>10000000</v>
      </c>
      <c r="J42" s="83">
        <f>H42+I42</f>
        <v>10000000</v>
      </c>
      <c r="K42" s="83"/>
      <c r="L42" s="83">
        <v>4412869</v>
      </c>
      <c r="M42" s="83">
        <f>L42</f>
        <v>4412869</v>
      </c>
    </row>
    <row r="43" spans="1:13" ht="31.5">
      <c r="A43" s="99"/>
      <c r="B43" s="18" t="s">
        <v>210</v>
      </c>
      <c r="C43" s="49" t="s">
        <v>218</v>
      </c>
      <c r="D43" s="82" t="s">
        <v>219</v>
      </c>
      <c r="E43" s="83"/>
      <c r="F43" s="83"/>
      <c r="G43" s="84"/>
      <c r="H43" s="84"/>
      <c r="I43" s="84">
        <v>2904.88</v>
      </c>
      <c r="J43" s="83">
        <f>H43+I43</f>
        <v>2904.88</v>
      </c>
      <c r="K43" s="83"/>
      <c r="L43" s="83">
        <f>I43</f>
        <v>2904.88</v>
      </c>
      <c r="M43" s="83">
        <f aca="true" t="shared" si="0" ref="M43:M51">L43</f>
        <v>2904.88</v>
      </c>
    </row>
    <row r="44" spans="1:13" ht="15.75">
      <c r="A44" s="99"/>
      <c r="B44" s="18" t="s">
        <v>41</v>
      </c>
      <c r="C44" s="49"/>
      <c r="D44" s="82"/>
      <c r="E44" s="83"/>
      <c r="F44" s="83"/>
      <c r="G44" s="84"/>
      <c r="H44" s="84"/>
      <c r="I44" s="84"/>
      <c r="J44" s="83"/>
      <c r="K44" s="83"/>
      <c r="L44" s="83"/>
      <c r="M44" s="83"/>
    </row>
    <row r="45" spans="1:13" ht="15.75">
      <c r="A45" s="99"/>
      <c r="B45" s="18" t="s">
        <v>141</v>
      </c>
      <c r="C45" s="49" t="s">
        <v>133</v>
      </c>
      <c r="D45" s="82" t="s">
        <v>136</v>
      </c>
      <c r="E45" s="83"/>
      <c r="F45" s="83"/>
      <c r="G45" s="84"/>
      <c r="H45" s="84"/>
      <c r="I45" s="84">
        <v>1</v>
      </c>
      <c r="J45" s="83">
        <f>H45+I45</f>
        <v>1</v>
      </c>
      <c r="K45" s="83"/>
      <c r="L45" s="83">
        <v>1</v>
      </c>
      <c r="M45" s="83">
        <f t="shared" si="0"/>
        <v>1</v>
      </c>
    </row>
    <row r="46" spans="1:13" ht="31.5">
      <c r="A46" s="99"/>
      <c r="B46" s="18" t="s">
        <v>211</v>
      </c>
      <c r="C46" s="49" t="s">
        <v>218</v>
      </c>
      <c r="D46" s="82" t="s">
        <v>136</v>
      </c>
      <c r="E46" s="83"/>
      <c r="F46" s="83"/>
      <c r="G46" s="84"/>
      <c r="H46" s="84"/>
      <c r="I46" s="84">
        <f>I42/I49</f>
        <v>945.0653901651359</v>
      </c>
      <c r="J46" s="83">
        <f>H46+I46</f>
        <v>945.0653901651359</v>
      </c>
      <c r="K46" s="83"/>
      <c r="L46" s="83">
        <f>L42/L49</f>
        <v>417.0559493431623</v>
      </c>
      <c r="M46" s="83">
        <f t="shared" si="0"/>
        <v>417.0559493431623</v>
      </c>
    </row>
    <row r="47" spans="1:13" ht="15.75">
      <c r="A47" s="99"/>
      <c r="B47" s="18" t="s">
        <v>42</v>
      </c>
      <c r="C47" s="49"/>
      <c r="D47" s="82"/>
      <c r="E47" s="83"/>
      <c r="F47" s="83"/>
      <c r="G47" s="84"/>
      <c r="H47" s="84"/>
      <c r="I47" s="84"/>
      <c r="J47" s="83"/>
      <c r="K47" s="83"/>
      <c r="L47" s="83"/>
      <c r="M47" s="83"/>
    </row>
    <row r="48" spans="1:13" ht="31.5">
      <c r="A48" s="99"/>
      <c r="B48" s="18" t="s">
        <v>212</v>
      </c>
      <c r="C48" s="49" t="s">
        <v>135</v>
      </c>
      <c r="D48" s="82" t="s">
        <v>136</v>
      </c>
      <c r="E48" s="83"/>
      <c r="F48" s="83"/>
      <c r="G48" s="84"/>
      <c r="H48" s="84"/>
      <c r="I48" s="84">
        <v>30737344</v>
      </c>
      <c r="J48" s="83">
        <f>H48+I48</f>
        <v>30737344</v>
      </c>
      <c r="K48" s="83"/>
      <c r="L48" s="83">
        <f>I48</f>
        <v>30737344</v>
      </c>
      <c r="M48" s="83">
        <f t="shared" si="0"/>
        <v>30737344</v>
      </c>
    </row>
    <row r="49" spans="1:13" ht="31.5">
      <c r="A49" s="99"/>
      <c r="B49" s="18" t="s">
        <v>213</v>
      </c>
      <c r="C49" s="49" t="s">
        <v>220</v>
      </c>
      <c r="D49" s="82" t="s">
        <v>136</v>
      </c>
      <c r="E49" s="83"/>
      <c r="F49" s="83"/>
      <c r="G49" s="84"/>
      <c r="H49" s="84"/>
      <c r="I49" s="84">
        <f>I48/I43</f>
        <v>10581.278400484702</v>
      </c>
      <c r="J49" s="83">
        <f>J48/J43</f>
        <v>10581.278400484702</v>
      </c>
      <c r="K49" s="83"/>
      <c r="L49" s="83">
        <v>10581</v>
      </c>
      <c r="M49" s="83">
        <f t="shared" si="0"/>
        <v>10581</v>
      </c>
    </row>
    <row r="50" spans="1:13" ht="15.75">
      <c r="A50" s="99"/>
      <c r="B50" s="18" t="s">
        <v>43</v>
      </c>
      <c r="C50" s="49"/>
      <c r="D50" s="82"/>
      <c r="E50" s="83"/>
      <c r="F50" s="83"/>
      <c r="G50" s="84"/>
      <c r="H50" s="84"/>
      <c r="I50" s="84"/>
      <c r="J50" s="83"/>
      <c r="K50" s="83"/>
      <c r="L50" s="83"/>
      <c r="M50" s="83"/>
    </row>
    <row r="51" spans="1:13" ht="15.75">
      <c r="A51" s="99"/>
      <c r="B51" s="18" t="s">
        <v>137</v>
      </c>
      <c r="C51" s="49" t="s">
        <v>138</v>
      </c>
      <c r="D51" s="82" t="s">
        <v>136</v>
      </c>
      <c r="E51" s="83"/>
      <c r="F51" s="83"/>
      <c r="G51" s="84"/>
      <c r="H51" s="84"/>
      <c r="I51" s="89">
        <v>86</v>
      </c>
      <c r="J51" s="89">
        <f>H51+I51</f>
        <v>86</v>
      </c>
      <c r="K51" s="83"/>
      <c r="L51" s="83">
        <v>100</v>
      </c>
      <c r="M51" s="83">
        <f t="shared" si="0"/>
        <v>100</v>
      </c>
    </row>
    <row r="52" spans="1:13" ht="89.25">
      <c r="A52" s="99">
        <v>5</v>
      </c>
      <c r="B52" s="57" t="s">
        <v>214</v>
      </c>
      <c r="C52" s="60"/>
      <c r="D52" s="60"/>
      <c r="E52" s="83"/>
      <c r="F52" s="83"/>
      <c r="G52" s="84"/>
      <c r="H52" s="84"/>
      <c r="I52" s="84"/>
      <c r="J52" s="83"/>
      <c r="K52" s="83"/>
      <c r="L52" s="83"/>
      <c r="M52" s="83"/>
    </row>
    <row r="53" spans="1:13" ht="15.75">
      <c r="A53" s="99"/>
      <c r="B53" s="18" t="s">
        <v>40</v>
      </c>
      <c r="C53" s="49"/>
      <c r="D53" s="49"/>
      <c r="E53" s="83"/>
      <c r="F53" s="83"/>
      <c r="G53" s="84"/>
      <c r="H53" s="84"/>
      <c r="I53" s="84"/>
      <c r="J53" s="83"/>
      <c r="K53" s="83"/>
      <c r="L53" s="83"/>
      <c r="M53" s="83"/>
    </row>
    <row r="54" spans="1:13" ht="31.5">
      <c r="A54" s="99"/>
      <c r="B54" s="18" t="s">
        <v>209</v>
      </c>
      <c r="C54" s="49" t="s">
        <v>135</v>
      </c>
      <c r="D54" s="73" t="s">
        <v>136</v>
      </c>
      <c r="E54" s="83"/>
      <c r="F54" s="83"/>
      <c r="G54" s="84"/>
      <c r="H54" s="84"/>
      <c r="I54" s="84">
        <v>1800000</v>
      </c>
      <c r="J54" s="83">
        <f>H54+I54</f>
        <v>1800000</v>
      </c>
      <c r="K54" s="83"/>
      <c r="L54" s="83">
        <v>1700000</v>
      </c>
      <c r="M54" s="83">
        <f>L54</f>
        <v>1700000</v>
      </c>
    </row>
    <row r="55" spans="1:13" ht="31.5">
      <c r="A55" s="99"/>
      <c r="B55" s="18" t="s">
        <v>210</v>
      </c>
      <c r="C55" s="49" t="s">
        <v>218</v>
      </c>
      <c r="D55" s="49" t="s">
        <v>219</v>
      </c>
      <c r="E55" s="83"/>
      <c r="F55" s="83"/>
      <c r="G55" s="84"/>
      <c r="H55" s="84"/>
      <c r="I55" s="84">
        <v>302.7</v>
      </c>
      <c r="J55" s="83">
        <f>H55+I55</f>
        <v>302.7</v>
      </c>
      <c r="K55" s="83"/>
      <c r="L55" s="83">
        <f>I55</f>
        <v>302.7</v>
      </c>
      <c r="M55" s="83">
        <f aca="true" t="shared" si="1" ref="M55:M63">L55</f>
        <v>302.7</v>
      </c>
    </row>
    <row r="56" spans="1:13" ht="15.75">
      <c r="A56" s="99"/>
      <c r="B56" s="18" t="s">
        <v>41</v>
      </c>
      <c r="C56" s="49"/>
      <c r="D56" s="49"/>
      <c r="E56" s="83"/>
      <c r="F56" s="83"/>
      <c r="G56" s="84"/>
      <c r="H56" s="84"/>
      <c r="I56" s="84"/>
      <c r="J56" s="83"/>
      <c r="K56" s="83"/>
      <c r="L56" s="83"/>
      <c r="M56" s="83"/>
    </row>
    <row r="57" spans="1:13" ht="15.75">
      <c r="A57" s="99"/>
      <c r="B57" s="18" t="s">
        <v>141</v>
      </c>
      <c r="C57" s="49" t="s">
        <v>133</v>
      </c>
      <c r="D57" s="73" t="s">
        <v>136</v>
      </c>
      <c r="E57" s="83"/>
      <c r="F57" s="83"/>
      <c r="G57" s="84"/>
      <c r="H57" s="84"/>
      <c r="I57" s="84">
        <v>1</v>
      </c>
      <c r="J57" s="83">
        <f>H57+I57</f>
        <v>1</v>
      </c>
      <c r="K57" s="83"/>
      <c r="L57" s="83">
        <v>1</v>
      </c>
      <c r="M57" s="83">
        <f t="shared" si="1"/>
        <v>1</v>
      </c>
    </row>
    <row r="58" spans="1:13" ht="31.5">
      <c r="A58" s="99"/>
      <c r="B58" s="18" t="s">
        <v>211</v>
      </c>
      <c r="C58" s="49" t="s">
        <v>218</v>
      </c>
      <c r="D58" s="49" t="s">
        <v>136</v>
      </c>
      <c r="E58" s="83"/>
      <c r="F58" s="83"/>
      <c r="G58" s="84"/>
      <c r="H58" s="84"/>
      <c r="I58" s="84">
        <f>I54/I61</f>
        <v>27.067199890073965</v>
      </c>
      <c r="J58" s="83">
        <f>H58+I58</f>
        <v>27.067199890073965</v>
      </c>
      <c r="K58" s="83"/>
      <c r="L58" s="83">
        <f>L54/L61</f>
        <v>25.563466562847633</v>
      </c>
      <c r="M58" s="83">
        <f t="shared" si="1"/>
        <v>25.563466562847633</v>
      </c>
    </row>
    <row r="59" spans="1:13" ht="15.75">
      <c r="A59" s="99"/>
      <c r="B59" s="18" t="s">
        <v>42</v>
      </c>
      <c r="C59" s="49"/>
      <c r="D59" s="49"/>
      <c r="E59" s="83"/>
      <c r="F59" s="83"/>
      <c r="G59" s="84"/>
      <c r="H59" s="84"/>
      <c r="I59" s="84"/>
      <c r="J59" s="83"/>
      <c r="K59" s="83"/>
      <c r="L59" s="83"/>
      <c r="M59" s="83"/>
    </row>
    <row r="60" spans="1:13" ht="31.5">
      <c r="A60" s="99"/>
      <c r="B60" s="18" t="s">
        <v>212</v>
      </c>
      <c r="C60" s="49" t="s">
        <v>135</v>
      </c>
      <c r="D60" s="49" t="s">
        <v>136</v>
      </c>
      <c r="E60" s="83"/>
      <c r="F60" s="83"/>
      <c r="G60" s="84"/>
      <c r="H60" s="84"/>
      <c r="I60" s="84">
        <v>20129899</v>
      </c>
      <c r="J60" s="83">
        <f>H60+I60</f>
        <v>20129899</v>
      </c>
      <c r="K60" s="83"/>
      <c r="L60" s="83">
        <v>20129899</v>
      </c>
      <c r="M60" s="83">
        <f t="shared" si="1"/>
        <v>20129899</v>
      </c>
    </row>
    <row r="61" spans="1:13" ht="31.5">
      <c r="A61" s="99"/>
      <c r="B61" s="18" t="s">
        <v>213</v>
      </c>
      <c r="C61" s="49" t="s">
        <v>220</v>
      </c>
      <c r="D61" s="49" t="s">
        <v>136</v>
      </c>
      <c r="E61" s="83"/>
      <c r="F61" s="83"/>
      <c r="G61" s="84"/>
      <c r="H61" s="84"/>
      <c r="I61" s="84">
        <f>I60/I55</f>
        <v>66501.15295672283</v>
      </c>
      <c r="J61" s="83">
        <f>J60/J55</f>
        <v>66501.15295672283</v>
      </c>
      <c r="K61" s="83"/>
      <c r="L61" s="83">
        <f>I61</f>
        <v>66501.15295672283</v>
      </c>
      <c r="M61" s="83">
        <f t="shared" si="1"/>
        <v>66501.15295672283</v>
      </c>
    </row>
    <row r="62" spans="1:13" ht="15.75">
      <c r="A62" s="99"/>
      <c r="B62" s="18" t="s">
        <v>43</v>
      </c>
      <c r="C62" s="49"/>
      <c r="D62" s="49"/>
      <c r="E62" s="83"/>
      <c r="F62" s="83"/>
      <c r="G62" s="84"/>
      <c r="H62" s="84"/>
      <c r="I62" s="84"/>
      <c r="J62" s="83"/>
      <c r="K62" s="83"/>
      <c r="L62" s="83"/>
      <c r="M62" s="83"/>
    </row>
    <row r="63" spans="1:13" ht="15.75">
      <c r="A63" s="99"/>
      <c r="B63" s="18" t="s">
        <v>137</v>
      </c>
      <c r="C63" s="49" t="s">
        <v>138</v>
      </c>
      <c r="D63" s="49" t="s">
        <v>136</v>
      </c>
      <c r="E63" s="83"/>
      <c r="F63" s="83"/>
      <c r="G63" s="84"/>
      <c r="H63" s="84"/>
      <c r="I63" s="89">
        <v>34</v>
      </c>
      <c r="J63" s="89">
        <f>H63+I63</f>
        <v>34</v>
      </c>
      <c r="K63" s="83"/>
      <c r="L63" s="83">
        <v>43</v>
      </c>
      <c r="M63" s="83">
        <f t="shared" si="1"/>
        <v>43</v>
      </c>
    </row>
    <row r="64" spans="1:13" ht="76.5">
      <c r="A64" s="99">
        <v>6</v>
      </c>
      <c r="B64" s="57" t="s">
        <v>215</v>
      </c>
      <c r="C64" s="60"/>
      <c r="D64" s="60"/>
      <c r="E64" s="83"/>
      <c r="F64" s="83"/>
      <c r="G64" s="84"/>
      <c r="H64" s="84"/>
      <c r="I64" s="84"/>
      <c r="J64" s="83"/>
      <c r="K64" s="83"/>
      <c r="L64" s="83"/>
      <c r="M64" s="83"/>
    </row>
    <row r="65" spans="1:13" ht="15.75">
      <c r="A65" s="99"/>
      <c r="B65" s="18" t="s">
        <v>40</v>
      </c>
      <c r="C65" s="49"/>
      <c r="D65" s="49"/>
      <c r="E65" s="83"/>
      <c r="F65" s="83"/>
      <c r="G65" s="84"/>
      <c r="H65" s="84"/>
      <c r="I65" s="84"/>
      <c r="J65" s="83"/>
      <c r="K65" s="83"/>
      <c r="L65" s="83"/>
      <c r="M65" s="83"/>
    </row>
    <row r="66" spans="1:13" ht="31.5">
      <c r="A66" s="99"/>
      <c r="B66" s="18" t="s">
        <v>209</v>
      </c>
      <c r="C66" s="49" t="s">
        <v>135</v>
      </c>
      <c r="D66" s="73" t="s">
        <v>136</v>
      </c>
      <c r="E66" s="83"/>
      <c r="F66" s="83"/>
      <c r="G66" s="84"/>
      <c r="H66" s="84"/>
      <c r="I66" s="84">
        <v>4000000</v>
      </c>
      <c r="J66" s="83">
        <f>H66+I66</f>
        <v>4000000</v>
      </c>
      <c r="K66" s="83"/>
      <c r="L66" s="83">
        <v>3343118</v>
      </c>
      <c r="M66" s="83">
        <f>L66</f>
        <v>3343118</v>
      </c>
    </row>
    <row r="67" spans="1:13" ht="31.5">
      <c r="A67" s="99"/>
      <c r="B67" s="18" t="s">
        <v>210</v>
      </c>
      <c r="C67" s="49" t="s">
        <v>218</v>
      </c>
      <c r="D67" s="49" t="s">
        <v>219</v>
      </c>
      <c r="E67" s="83"/>
      <c r="F67" s="83"/>
      <c r="G67" s="84"/>
      <c r="H67" s="84"/>
      <c r="I67" s="84">
        <v>1226.8</v>
      </c>
      <c r="J67" s="83">
        <f>H67+I67</f>
        <v>1226.8</v>
      </c>
      <c r="K67" s="83"/>
      <c r="L67" s="83">
        <f>I67</f>
        <v>1226.8</v>
      </c>
      <c r="M67" s="83">
        <f aca="true" t="shared" si="2" ref="M67:M75">L67</f>
        <v>1226.8</v>
      </c>
    </row>
    <row r="68" spans="1:13" ht="15.75">
      <c r="A68" s="99"/>
      <c r="B68" s="18" t="s">
        <v>41</v>
      </c>
      <c r="C68" s="49"/>
      <c r="D68" s="49"/>
      <c r="E68" s="83"/>
      <c r="F68" s="83"/>
      <c r="G68" s="84"/>
      <c r="H68" s="84"/>
      <c r="I68" s="84"/>
      <c r="J68" s="83"/>
      <c r="K68" s="83"/>
      <c r="L68" s="83"/>
      <c r="M68" s="83"/>
    </row>
    <row r="69" spans="1:13" ht="15.75">
      <c r="A69" s="99"/>
      <c r="B69" s="18" t="s">
        <v>141</v>
      </c>
      <c r="C69" s="49" t="s">
        <v>133</v>
      </c>
      <c r="D69" s="73" t="s">
        <v>136</v>
      </c>
      <c r="E69" s="83"/>
      <c r="F69" s="83"/>
      <c r="G69" s="84"/>
      <c r="H69" s="84"/>
      <c r="I69" s="84">
        <v>1</v>
      </c>
      <c r="J69" s="83">
        <f>H69+I69</f>
        <v>1</v>
      </c>
      <c r="K69" s="83"/>
      <c r="L69" s="83">
        <v>1</v>
      </c>
      <c r="M69" s="83">
        <f t="shared" si="2"/>
        <v>1</v>
      </c>
    </row>
    <row r="70" spans="1:13" ht="31.5">
      <c r="A70" s="99"/>
      <c r="B70" s="18" t="s">
        <v>211</v>
      </c>
      <c r="C70" s="49" t="s">
        <v>218</v>
      </c>
      <c r="D70" s="49" t="s">
        <v>136</v>
      </c>
      <c r="E70" s="83"/>
      <c r="F70" s="83"/>
      <c r="G70" s="84"/>
      <c r="H70" s="84"/>
      <c r="I70" s="84">
        <f>I66/I73</f>
        <v>316.6650533991546</v>
      </c>
      <c r="J70" s="83">
        <f>H70+I70</f>
        <v>316.6650533991546</v>
      </c>
      <c r="K70" s="83"/>
      <c r="L70" s="83">
        <f>L66/L73</f>
        <v>264.66215999741877</v>
      </c>
      <c r="M70" s="83">
        <f t="shared" si="2"/>
        <v>264.66215999741877</v>
      </c>
    </row>
    <row r="71" spans="1:13" ht="15.75">
      <c r="A71" s="99"/>
      <c r="B71" s="18" t="s">
        <v>42</v>
      </c>
      <c r="C71" s="49"/>
      <c r="D71" s="49"/>
      <c r="E71" s="83"/>
      <c r="F71" s="83"/>
      <c r="G71" s="84"/>
      <c r="H71" s="84"/>
      <c r="I71" s="84"/>
      <c r="J71" s="83"/>
      <c r="K71" s="83"/>
      <c r="L71" s="83"/>
      <c r="M71" s="83"/>
    </row>
    <row r="72" spans="1:13" ht="31.5">
      <c r="A72" s="99"/>
      <c r="B72" s="18" t="s">
        <v>212</v>
      </c>
      <c r="C72" s="49" t="s">
        <v>135</v>
      </c>
      <c r="D72" s="49" t="s">
        <v>136</v>
      </c>
      <c r="E72" s="83"/>
      <c r="F72" s="83"/>
      <c r="G72" s="84"/>
      <c r="H72" s="84"/>
      <c r="I72" s="84">
        <v>15496500</v>
      </c>
      <c r="J72" s="83">
        <f>H72+I72</f>
        <v>15496500</v>
      </c>
      <c r="K72" s="83"/>
      <c r="L72" s="83">
        <f>I72</f>
        <v>15496500</v>
      </c>
      <c r="M72" s="83">
        <f t="shared" si="2"/>
        <v>15496500</v>
      </c>
    </row>
    <row r="73" spans="1:13" ht="31.5">
      <c r="A73" s="99"/>
      <c r="B73" s="18" t="s">
        <v>213</v>
      </c>
      <c r="C73" s="49" t="s">
        <v>220</v>
      </c>
      <c r="D73" s="49" t="s">
        <v>136</v>
      </c>
      <c r="E73" s="83"/>
      <c r="F73" s="83"/>
      <c r="G73" s="84"/>
      <c r="H73" s="84"/>
      <c r="I73" s="84">
        <f>I72/I67</f>
        <v>12631.643299641344</v>
      </c>
      <c r="J73" s="83">
        <f>J72/J67</f>
        <v>12631.643299641344</v>
      </c>
      <c r="K73" s="83"/>
      <c r="L73" s="83">
        <f>I73</f>
        <v>12631.643299641344</v>
      </c>
      <c r="M73" s="83">
        <f t="shared" si="2"/>
        <v>12631.643299641344</v>
      </c>
    </row>
    <row r="74" spans="1:13" ht="15.75">
      <c r="A74" s="99"/>
      <c r="B74" s="18" t="s">
        <v>43</v>
      </c>
      <c r="C74" s="49"/>
      <c r="D74" s="49"/>
      <c r="E74" s="83"/>
      <c r="F74" s="83"/>
      <c r="G74" s="84"/>
      <c r="H74" s="84"/>
      <c r="I74" s="84"/>
      <c r="J74" s="83"/>
      <c r="K74" s="83"/>
      <c r="L74" s="83"/>
      <c r="M74" s="83"/>
    </row>
    <row r="75" spans="1:13" ht="15.75">
      <c r="A75" s="99"/>
      <c r="B75" s="18" t="s">
        <v>137</v>
      </c>
      <c r="C75" s="49" t="s">
        <v>138</v>
      </c>
      <c r="D75" s="49" t="s">
        <v>136</v>
      </c>
      <c r="E75" s="83"/>
      <c r="F75" s="83"/>
      <c r="G75" s="84"/>
      <c r="H75" s="84"/>
      <c r="I75" s="89">
        <v>78</v>
      </c>
      <c r="J75" s="89">
        <f>H75+I75</f>
        <v>78</v>
      </c>
      <c r="K75" s="83"/>
      <c r="L75" s="83">
        <v>100</v>
      </c>
      <c r="M75" s="83">
        <f t="shared" si="2"/>
        <v>100</v>
      </c>
    </row>
    <row r="76" spans="5:13" ht="15">
      <c r="E76" s="92"/>
      <c r="F76" s="92"/>
      <c r="G76" s="93"/>
      <c r="H76" s="93"/>
      <c r="I76" s="93"/>
      <c r="J76" s="92"/>
      <c r="K76" s="92"/>
      <c r="L76" s="92"/>
      <c r="M76" s="92"/>
    </row>
    <row r="77" spans="1:13" ht="15.75" customHeight="1">
      <c r="A77" s="126" t="s">
        <v>180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9"/>
    </row>
    <row r="78" ht="15.75">
      <c r="M78" s="40" t="s">
        <v>16</v>
      </c>
    </row>
    <row r="79" spans="1:13" ht="15.75">
      <c r="A79" s="125" t="s">
        <v>36</v>
      </c>
      <c r="B79" s="125" t="s">
        <v>37</v>
      </c>
      <c r="C79" s="163" t="s">
        <v>38</v>
      </c>
      <c r="D79" s="163" t="s">
        <v>39</v>
      </c>
      <c r="E79" s="148" t="s">
        <v>94</v>
      </c>
      <c r="F79" s="148"/>
      <c r="G79" s="148"/>
      <c r="H79" s="148"/>
      <c r="I79" s="148"/>
      <c r="J79" s="154" t="s">
        <v>169</v>
      </c>
      <c r="K79" s="154"/>
      <c r="L79" s="154"/>
      <c r="M79" s="155"/>
    </row>
    <row r="80" spans="1:13" ht="15.75" customHeight="1">
      <c r="A80" s="125"/>
      <c r="B80" s="125"/>
      <c r="C80" s="169"/>
      <c r="D80" s="169"/>
      <c r="E80" s="147" t="s">
        <v>20</v>
      </c>
      <c r="F80" s="147"/>
      <c r="G80" s="165" t="s">
        <v>21</v>
      </c>
      <c r="H80" s="166"/>
      <c r="I80" s="172" t="s">
        <v>44</v>
      </c>
      <c r="J80" s="147" t="s">
        <v>20</v>
      </c>
      <c r="K80" s="147" t="s">
        <v>21</v>
      </c>
      <c r="L80" s="147"/>
      <c r="M80" s="147" t="s">
        <v>90</v>
      </c>
    </row>
    <row r="81" spans="1:13" ht="55.5" customHeight="1">
      <c r="A81" s="125"/>
      <c r="B81" s="125"/>
      <c r="C81" s="164"/>
      <c r="D81" s="164"/>
      <c r="E81" s="147"/>
      <c r="F81" s="147"/>
      <c r="G81" s="167"/>
      <c r="H81" s="168"/>
      <c r="I81" s="172"/>
      <c r="J81" s="147"/>
      <c r="K81" s="147"/>
      <c r="L81" s="147"/>
      <c r="M81" s="147"/>
    </row>
    <row r="82" spans="1:13" ht="15.75">
      <c r="A82" s="17">
        <v>1</v>
      </c>
      <c r="B82" s="17">
        <v>2</v>
      </c>
      <c r="C82" s="17">
        <v>3</v>
      </c>
      <c r="D82" s="17">
        <v>4</v>
      </c>
      <c r="E82" s="148">
        <v>5</v>
      </c>
      <c r="F82" s="148"/>
      <c r="G82" s="173">
        <v>6</v>
      </c>
      <c r="H82" s="174"/>
      <c r="I82" s="63">
        <v>7</v>
      </c>
      <c r="J82" s="21">
        <v>8</v>
      </c>
      <c r="K82" s="148">
        <v>9</v>
      </c>
      <c r="L82" s="148"/>
      <c r="M82" s="21">
        <v>10</v>
      </c>
    </row>
    <row r="83" spans="1:13" ht="63">
      <c r="A83" s="99"/>
      <c r="B83" s="56" t="s">
        <v>245</v>
      </c>
      <c r="C83" s="49"/>
      <c r="D83" s="49"/>
      <c r="E83" s="153"/>
      <c r="F83" s="155"/>
      <c r="G83" s="173"/>
      <c r="H83" s="174"/>
      <c r="I83" s="63"/>
      <c r="J83" s="100"/>
      <c r="K83" s="153"/>
      <c r="L83" s="155"/>
      <c r="M83" s="100"/>
    </row>
    <row r="84" spans="1:13" ht="102.75">
      <c r="A84" s="99">
        <v>1</v>
      </c>
      <c r="B84" s="58" t="s">
        <v>248</v>
      </c>
      <c r="C84" s="49"/>
      <c r="D84" s="49"/>
      <c r="E84" s="158"/>
      <c r="F84" s="159"/>
      <c r="G84" s="156"/>
      <c r="H84" s="157"/>
      <c r="I84" s="94"/>
      <c r="J84" s="95"/>
      <c r="K84" s="158"/>
      <c r="L84" s="159"/>
      <c r="M84" s="95"/>
    </row>
    <row r="85" spans="1:13" ht="15.75">
      <c r="A85" s="99"/>
      <c r="B85" s="18" t="s">
        <v>40</v>
      </c>
      <c r="C85" s="49"/>
      <c r="D85" s="49"/>
      <c r="E85" s="158"/>
      <c r="F85" s="159"/>
      <c r="G85" s="156"/>
      <c r="H85" s="157"/>
      <c r="I85" s="94"/>
      <c r="J85" s="95"/>
      <c r="K85" s="158"/>
      <c r="L85" s="159"/>
      <c r="M85" s="95"/>
    </row>
    <row r="86" spans="1:13" ht="31.5">
      <c r="A86" s="99"/>
      <c r="B86" s="18" t="s">
        <v>246</v>
      </c>
      <c r="C86" s="49" t="s">
        <v>135</v>
      </c>
      <c r="D86" s="73" t="s">
        <v>136</v>
      </c>
      <c r="E86" s="158"/>
      <c r="F86" s="159"/>
      <c r="G86" s="156">
        <v>2000000</v>
      </c>
      <c r="H86" s="157"/>
      <c r="I86" s="94">
        <f>G86</f>
        <v>2000000</v>
      </c>
      <c r="J86" s="95"/>
      <c r="K86" s="158">
        <v>6000000</v>
      </c>
      <c r="L86" s="159"/>
      <c r="M86" s="95">
        <f>K86</f>
        <v>6000000</v>
      </c>
    </row>
    <row r="87" spans="1:13" ht="15.75">
      <c r="A87" s="99"/>
      <c r="B87" s="59" t="s">
        <v>41</v>
      </c>
      <c r="C87" s="49"/>
      <c r="D87" s="49"/>
      <c r="E87" s="158"/>
      <c r="F87" s="159"/>
      <c r="G87" s="156"/>
      <c r="H87" s="157"/>
      <c r="I87" s="94"/>
      <c r="J87" s="95"/>
      <c r="K87" s="158"/>
      <c r="L87" s="159"/>
      <c r="M87" s="95"/>
    </row>
    <row r="88" spans="1:13" ht="15.75">
      <c r="A88" s="99"/>
      <c r="B88" s="18" t="s">
        <v>141</v>
      </c>
      <c r="C88" s="49" t="s">
        <v>133</v>
      </c>
      <c r="D88" s="73" t="s">
        <v>136</v>
      </c>
      <c r="E88" s="158"/>
      <c r="F88" s="159"/>
      <c r="G88" s="156">
        <v>1</v>
      </c>
      <c r="H88" s="157"/>
      <c r="I88" s="94">
        <f>G88</f>
        <v>1</v>
      </c>
      <c r="J88" s="95"/>
      <c r="K88" s="158">
        <v>1</v>
      </c>
      <c r="L88" s="159"/>
      <c r="M88" s="95">
        <f>K88</f>
        <v>1</v>
      </c>
    </row>
    <row r="89" spans="1:13" ht="15.75">
      <c r="A89" s="99"/>
      <c r="B89" s="18" t="s">
        <v>42</v>
      </c>
      <c r="C89" s="49"/>
      <c r="D89" s="49"/>
      <c r="E89" s="158"/>
      <c r="F89" s="159"/>
      <c r="G89" s="156"/>
      <c r="H89" s="157"/>
      <c r="I89" s="94"/>
      <c r="J89" s="95"/>
      <c r="K89" s="158"/>
      <c r="L89" s="159"/>
      <c r="M89" s="95"/>
    </row>
    <row r="90" spans="1:13" ht="31.5">
      <c r="A90" s="99"/>
      <c r="B90" s="18" t="s">
        <v>247</v>
      </c>
      <c r="C90" s="49" t="s">
        <v>135</v>
      </c>
      <c r="D90" s="49" t="s">
        <v>136</v>
      </c>
      <c r="E90" s="158"/>
      <c r="F90" s="159"/>
      <c r="G90" s="156"/>
      <c r="H90" s="157"/>
      <c r="I90" s="94"/>
      <c r="J90" s="95"/>
      <c r="K90" s="158"/>
      <c r="L90" s="159"/>
      <c r="M90" s="95"/>
    </row>
    <row r="91" spans="1:13" ht="15.75">
      <c r="A91" s="99"/>
      <c r="B91" s="18" t="s">
        <v>43</v>
      </c>
      <c r="C91" s="49"/>
      <c r="D91" s="49"/>
      <c r="E91" s="158"/>
      <c r="F91" s="159"/>
      <c r="G91" s="156"/>
      <c r="H91" s="157"/>
      <c r="I91" s="94"/>
      <c r="J91" s="95"/>
      <c r="K91" s="158"/>
      <c r="L91" s="159"/>
      <c r="M91" s="95"/>
    </row>
    <row r="92" spans="1:13" ht="15.75">
      <c r="A92" s="99"/>
      <c r="B92" s="18" t="s">
        <v>137</v>
      </c>
      <c r="C92" s="49" t="s">
        <v>138</v>
      </c>
      <c r="D92" s="49" t="s">
        <v>136</v>
      </c>
      <c r="E92" s="158"/>
      <c r="F92" s="159"/>
      <c r="G92" s="156"/>
      <c r="H92" s="157"/>
      <c r="I92" s="94"/>
      <c r="J92" s="95"/>
      <c r="K92" s="158"/>
      <c r="L92" s="159"/>
      <c r="M92" s="95"/>
    </row>
    <row r="93" spans="1:13" ht="15.75">
      <c r="A93" s="99"/>
      <c r="B93" s="65"/>
      <c r="C93" s="66"/>
      <c r="D93" s="65"/>
      <c r="E93" s="158"/>
      <c r="F93" s="159"/>
      <c r="G93" s="156"/>
      <c r="H93" s="157"/>
      <c r="I93" s="94"/>
      <c r="J93" s="95"/>
      <c r="K93" s="158"/>
      <c r="L93" s="159"/>
      <c r="M93" s="95"/>
    </row>
    <row r="94" spans="1:13" ht="78.75">
      <c r="A94" s="99"/>
      <c r="B94" s="56" t="s">
        <v>204</v>
      </c>
      <c r="C94" s="24"/>
      <c r="D94" s="49"/>
      <c r="E94" s="158"/>
      <c r="F94" s="159"/>
      <c r="G94" s="156"/>
      <c r="H94" s="157"/>
      <c r="I94" s="94"/>
      <c r="J94" s="95"/>
      <c r="K94" s="175"/>
      <c r="L94" s="176"/>
      <c r="M94" s="95"/>
    </row>
    <row r="95" spans="1:13" ht="63">
      <c r="A95" s="99"/>
      <c r="B95" s="56" t="s">
        <v>206</v>
      </c>
      <c r="C95" s="24" t="s">
        <v>135</v>
      </c>
      <c r="D95" s="49" t="s">
        <v>207</v>
      </c>
      <c r="E95" s="158"/>
      <c r="F95" s="159"/>
      <c r="G95" s="156"/>
      <c r="H95" s="157"/>
      <c r="I95" s="94">
        <f>E95+G95</f>
        <v>0</v>
      </c>
      <c r="J95" s="95"/>
      <c r="K95" s="158"/>
      <c r="L95" s="159"/>
      <c r="M95" s="95">
        <f>J95+K95</f>
        <v>0</v>
      </c>
    </row>
    <row r="96" spans="1:13" ht="76.5">
      <c r="A96" s="104">
        <v>2</v>
      </c>
      <c r="B96" s="57" t="s">
        <v>205</v>
      </c>
      <c r="C96" s="78"/>
      <c r="D96" s="78"/>
      <c r="E96" s="156"/>
      <c r="F96" s="157"/>
      <c r="G96" s="156"/>
      <c r="H96" s="157"/>
      <c r="I96" s="94"/>
      <c r="J96" s="95"/>
      <c r="K96" s="158"/>
      <c r="L96" s="159"/>
      <c r="M96" s="95"/>
    </row>
    <row r="97" spans="1:13" ht="15.75">
      <c r="A97" s="99"/>
      <c r="B97" s="18" t="s">
        <v>40</v>
      </c>
      <c r="C97" s="49"/>
      <c r="D97" s="49"/>
      <c r="E97" s="158"/>
      <c r="F97" s="159"/>
      <c r="G97" s="170"/>
      <c r="H97" s="171"/>
      <c r="I97" s="94"/>
      <c r="J97" s="102"/>
      <c r="K97" s="149"/>
      <c r="L97" s="149"/>
      <c r="M97" s="95"/>
    </row>
    <row r="98" spans="1:13" ht="31.5">
      <c r="A98" s="99"/>
      <c r="B98" s="18" t="s">
        <v>209</v>
      </c>
      <c r="C98" s="49" t="s">
        <v>135</v>
      </c>
      <c r="D98" s="73" t="s">
        <v>136</v>
      </c>
      <c r="E98" s="158"/>
      <c r="F98" s="159"/>
      <c r="G98" s="170">
        <v>2000000</v>
      </c>
      <c r="H98" s="171"/>
      <c r="I98" s="94">
        <f>E98+G98</f>
        <v>2000000</v>
      </c>
      <c r="J98" s="102"/>
      <c r="K98" s="149">
        <v>2000000</v>
      </c>
      <c r="L98" s="149"/>
      <c r="M98" s="95">
        <f>K98</f>
        <v>2000000</v>
      </c>
    </row>
    <row r="99" spans="1:13" ht="31.5">
      <c r="A99" s="99"/>
      <c r="B99" s="18" t="s">
        <v>210</v>
      </c>
      <c r="C99" s="49" t="s">
        <v>218</v>
      </c>
      <c r="D99" s="49" t="s">
        <v>219</v>
      </c>
      <c r="E99" s="158"/>
      <c r="F99" s="159"/>
      <c r="G99" s="170">
        <v>2512.44</v>
      </c>
      <c r="H99" s="171"/>
      <c r="I99" s="94">
        <f>E99+G99</f>
        <v>2512.44</v>
      </c>
      <c r="J99" s="102"/>
      <c r="K99" s="149">
        <f>G99</f>
        <v>2512.44</v>
      </c>
      <c r="L99" s="149"/>
      <c r="M99" s="95">
        <f>J99+K99</f>
        <v>2512.44</v>
      </c>
    </row>
    <row r="100" spans="1:13" ht="15.75">
      <c r="A100" s="99"/>
      <c r="B100" s="18" t="s">
        <v>41</v>
      </c>
      <c r="C100" s="49"/>
      <c r="D100" s="49"/>
      <c r="E100" s="158"/>
      <c r="F100" s="159"/>
      <c r="G100" s="170"/>
      <c r="H100" s="171"/>
      <c r="I100" s="94"/>
      <c r="J100" s="102"/>
      <c r="K100" s="149"/>
      <c r="L100" s="149"/>
      <c r="M100" s="95"/>
    </row>
    <row r="101" spans="1:13" ht="15.75">
      <c r="A101" s="99"/>
      <c r="B101" s="18" t="s">
        <v>141</v>
      </c>
      <c r="C101" s="49" t="s">
        <v>133</v>
      </c>
      <c r="D101" s="73" t="s">
        <v>136</v>
      </c>
      <c r="E101" s="158"/>
      <c r="F101" s="159"/>
      <c r="G101" s="161">
        <v>1</v>
      </c>
      <c r="H101" s="162"/>
      <c r="I101" s="94">
        <f>E101+G101</f>
        <v>1</v>
      </c>
      <c r="J101" s="101"/>
      <c r="K101" s="160">
        <v>1</v>
      </c>
      <c r="L101" s="160"/>
      <c r="M101" s="95">
        <f>J101+K101</f>
        <v>1</v>
      </c>
    </row>
    <row r="102" spans="1:13" ht="31.5">
      <c r="A102" s="20"/>
      <c r="B102" s="18" t="s">
        <v>211</v>
      </c>
      <c r="C102" s="49" t="s">
        <v>218</v>
      </c>
      <c r="D102" s="49" t="s">
        <v>136</v>
      </c>
      <c r="E102" s="158"/>
      <c r="F102" s="159"/>
      <c r="G102" s="161">
        <f>G98/G105</f>
        <v>167.4340728338217</v>
      </c>
      <c r="H102" s="162"/>
      <c r="I102" s="94">
        <f aca="true" t="shared" si="3" ref="I102:I107">E102+G102</f>
        <v>167.4340728338217</v>
      </c>
      <c r="J102" s="101"/>
      <c r="K102" s="160"/>
      <c r="L102" s="160"/>
      <c r="M102" s="101"/>
    </row>
    <row r="103" spans="1:13" ht="15.75">
      <c r="A103" s="20"/>
      <c r="B103" s="18" t="s">
        <v>42</v>
      </c>
      <c r="C103" s="49"/>
      <c r="D103" s="49"/>
      <c r="E103" s="158"/>
      <c r="F103" s="159"/>
      <c r="G103" s="161"/>
      <c r="H103" s="162"/>
      <c r="I103" s="94"/>
      <c r="J103" s="101"/>
      <c r="K103" s="160"/>
      <c r="L103" s="160"/>
      <c r="M103" s="101"/>
    </row>
    <row r="104" spans="1:13" ht="31.5">
      <c r="A104" s="20"/>
      <c r="B104" s="18" t="s">
        <v>212</v>
      </c>
      <c r="C104" s="49" t="s">
        <v>135</v>
      </c>
      <c r="D104" s="49" t="s">
        <v>136</v>
      </c>
      <c r="E104" s="158"/>
      <c r="F104" s="159"/>
      <c r="G104" s="161">
        <v>30010059</v>
      </c>
      <c r="H104" s="162"/>
      <c r="I104" s="94">
        <f t="shared" si="3"/>
        <v>30010059</v>
      </c>
      <c r="J104" s="101"/>
      <c r="K104" s="160">
        <v>30010059</v>
      </c>
      <c r="L104" s="160"/>
      <c r="M104" s="101">
        <f>K104</f>
        <v>30010059</v>
      </c>
    </row>
    <row r="105" spans="1:13" ht="31.5">
      <c r="A105" s="20"/>
      <c r="B105" s="18" t="s">
        <v>213</v>
      </c>
      <c r="C105" s="49" t="s">
        <v>220</v>
      </c>
      <c r="D105" s="49" t="s">
        <v>136</v>
      </c>
      <c r="E105" s="158"/>
      <c r="F105" s="159"/>
      <c r="G105" s="161">
        <v>11945</v>
      </c>
      <c r="H105" s="162"/>
      <c r="I105" s="94">
        <f t="shared" si="3"/>
        <v>11945</v>
      </c>
      <c r="J105" s="101"/>
      <c r="K105" s="160">
        <v>11945</v>
      </c>
      <c r="L105" s="160"/>
      <c r="M105" s="101">
        <f>K105</f>
        <v>11945</v>
      </c>
    </row>
    <row r="106" spans="1:13" ht="15.75">
      <c r="A106" s="20"/>
      <c r="B106" s="18" t="s">
        <v>43</v>
      </c>
      <c r="C106" s="49"/>
      <c r="D106" s="49"/>
      <c r="E106" s="158"/>
      <c r="F106" s="159"/>
      <c r="G106" s="161"/>
      <c r="H106" s="162"/>
      <c r="I106" s="94"/>
      <c r="J106" s="101"/>
      <c r="K106" s="160"/>
      <c r="L106" s="160"/>
      <c r="M106" s="101"/>
    </row>
    <row r="107" spans="1:13" ht="15.75">
      <c r="A107" s="20"/>
      <c r="B107" s="18" t="s">
        <v>137</v>
      </c>
      <c r="C107" s="49" t="s">
        <v>138</v>
      </c>
      <c r="D107" s="49" t="s">
        <v>136</v>
      </c>
      <c r="E107" s="158"/>
      <c r="F107" s="159"/>
      <c r="G107" s="161">
        <v>58</v>
      </c>
      <c r="H107" s="162"/>
      <c r="I107" s="94">
        <f t="shared" si="3"/>
        <v>58</v>
      </c>
      <c r="J107" s="101"/>
      <c r="K107" s="160">
        <v>65</v>
      </c>
      <c r="L107" s="160"/>
      <c r="M107" s="101">
        <f>K107</f>
        <v>65</v>
      </c>
    </row>
    <row r="108" spans="1:13" ht="89.25">
      <c r="A108" s="20">
        <v>3</v>
      </c>
      <c r="B108" s="57" t="s">
        <v>214</v>
      </c>
      <c r="C108" s="60"/>
      <c r="D108" s="60"/>
      <c r="E108" s="158"/>
      <c r="F108" s="159"/>
      <c r="G108" s="161"/>
      <c r="H108" s="162"/>
      <c r="I108" s="109"/>
      <c r="J108" s="101"/>
      <c r="K108" s="160"/>
      <c r="L108" s="160"/>
      <c r="M108" s="101"/>
    </row>
    <row r="109" spans="1:13" ht="15.75">
      <c r="A109" s="20"/>
      <c r="B109" s="18" t="s">
        <v>40</v>
      </c>
      <c r="C109" s="49"/>
      <c r="D109" s="49"/>
      <c r="E109" s="158"/>
      <c r="F109" s="159"/>
      <c r="G109" s="161"/>
      <c r="H109" s="162"/>
      <c r="I109" s="109"/>
      <c r="J109" s="101"/>
      <c r="K109" s="160"/>
      <c r="L109" s="160"/>
      <c r="M109" s="101"/>
    </row>
    <row r="110" spans="1:13" ht="31.5">
      <c r="A110" s="20"/>
      <c r="B110" s="18" t="s">
        <v>209</v>
      </c>
      <c r="C110" s="49" t="s">
        <v>135</v>
      </c>
      <c r="D110" s="73" t="s">
        <v>136</v>
      </c>
      <c r="E110" s="158"/>
      <c r="F110" s="159"/>
      <c r="G110" s="161">
        <v>3000000</v>
      </c>
      <c r="H110" s="162"/>
      <c r="I110" s="109">
        <f>G110</f>
        <v>3000000</v>
      </c>
      <c r="J110" s="101"/>
      <c r="K110" s="160">
        <v>8248210</v>
      </c>
      <c r="L110" s="160"/>
      <c r="M110" s="101">
        <f>K110</f>
        <v>8248210</v>
      </c>
    </row>
    <row r="111" spans="1:13" ht="31.5">
      <c r="A111" s="20"/>
      <c r="B111" s="18" t="s">
        <v>210</v>
      </c>
      <c r="C111" s="49" t="s">
        <v>218</v>
      </c>
      <c r="D111" s="49" t="s">
        <v>219</v>
      </c>
      <c r="E111" s="158"/>
      <c r="F111" s="159"/>
      <c r="G111" s="161">
        <v>302.7</v>
      </c>
      <c r="H111" s="162"/>
      <c r="I111" s="109">
        <f aca="true" t="shared" si="4" ref="I111:I119">G111</f>
        <v>302.7</v>
      </c>
      <c r="J111" s="101"/>
      <c r="K111" s="160">
        <v>302.7</v>
      </c>
      <c r="L111" s="160"/>
      <c r="M111" s="101">
        <f>K111</f>
        <v>302.7</v>
      </c>
    </row>
    <row r="112" spans="1:13" ht="15.75">
      <c r="A112" s="20"/>
      <c r="B112" s="18" t="s">
        <v>41</v>
      </c>
      <c r="C112" s="49"/>
      <c r="D112" s="49"/>
      <c r="E112" s="158"/>
      <c r="F112" s="159"/>
      <c r="G112" s="161"/>
      <c r="H112" s="162"/>
      <c r="I112" s="109"/>
      <c r="J112" s="101"/>
      <c r="K112" s="160"/>
      <c r="L112" s="160"/>
      <c r="M112" s="101"/>
    </row>
    <row r="113" spans="1:13" ht="15.75">
      <c r="A113" s="20"/>
      <c r="B113" s="18" t="s">
        <v>141</v>
      </c>
      <c r="C113" s="49" t="s">
        <v>133</v>
      </c>
      <c r="D113" s="73" t="s">
        <v>136</v>
      </c>
      <c r="E113" s="158"/>
      <c r="F113" s="159"/>
      <c r="G113" s="161">
        <v>1</v>
      </c>
      <c r="H113" s="162"/>
      <c r="I113" s="109">
        <f t="shared" si="4"/>
        <v>1</v>
      </c>
      <c r="J113" s="101"/>
      <c r="K113" s="160">
        <v>1</v>
      </c>
      <c r="L113" s="160"/>
      <c r="M113" s="101">
        <f aca="true" t="shared" si="5" ref="M113:M119">K113</f>
        <v>1</v>
      </c>
    </row>
    <row r="114" spans="1:13" ht="31.5">
      <c r="A114" s="20"/>
      <c r="B114" s="18" t="s">
        <v>211</v>
      </c>
      <c r="C114" s="49" t="s">
        <v>218</v>
      </c>
      <c r="D114" s="49" t="s">
        <v>136</v>
      </c>
      <c r="E114" s="158"/>
      <c r="F114" s="159"/>
      <c r="G114" s="161">
        <f>G110/G117</f>
        <v>45.11210357738982</v>
      </c>
      <c r="H114" s="162"/>
      <c r="I114" s="109">
        <f>I110/I117</f>
        <v>45.11210357738982</v>
      </c>
      <c r="J114" s="101"/>
      <c r="K114" s="160">
        <f>K110/K117</f>
        <v>124.03136794935415</v>
      </c>
      <c r="L114" s="160"/>
      <c r="M114" s="101">
        <f t="shared" si="5"/>
        <v>124.03136794935415</v>
      </c>
    </row>
    <row r="115" spans="1:13" ht="15.75">
      <c r="A115" s="20"/>
      <c r="B115" s="18" t="s">
        <v>42</v>
      </c>
      <c r="C115" s="49"/>
      <c r="D115" s="49"/>
      <c r="E115" s="158"/>
      <c r="F115" s="159"/>
      <c r="G115" s="161"/>
      <c r="H115" s="162"/>
      <c r="I115" s="109"/>
      <c r="J115" s="101"/>
      <c r="K115" s="160"/>
      <c r="L115" s="160"/>
      <c r="M115" s="101">
        <f t="shared" si="5"/>
        <v>0</v>
      </c>
    </row>
    <row r="116" spans="1:13" ht="31.5">
      <c r="A116" s="20"/>
      <c r="B116" s="18" t="s">
        <v>212</v>
      </c>
      <c r="C116" s="49" t="s">
        <v>135</v>
      </c>
      <c r="D116" s="49" t="s">
        <v>136</v>
      </c>
      <c r="E116" s="158"/>
      <c r="F116" s="159"/>
      <c r="G116" s="161">
        <v>20129899</v>
      </c>
      <c r="H116" s="162"/>
      <c r="I116" s="109">
        <f t="shared" si="4"/>
        <v>20129899</v>
      </c>
      <c r="J116" s="101"/>
      <c r="K116" s="160">
        <v>20129899</v>
      </c>
      <c r="L116" s="160"/>
      <c r="M116" s="101">
        <f t="shared" si="5"/>
        <v>20129899</v>
      </c>
    </row>
    <row r="117" spans="1:13" ht="31.5">
      <c r="A117" s="20"/>
      <c r="B117" s="18" t="s">
        <v>213</v>
      </c>
      <c r="C117" s="49" t="s">
        <v>220</v>
      </c>
      <c r="D117" s="49" t="s">
        <v>136</v>
      </c>
      <c r="E117" s="158"/>
      <c r="F117" s="159"/>
      <c r="G117" s="161">
        <v>66501</v>
      </c>
      <c r="H117" s="162"/>
      <c r="I117" s="109">
        <f t="shared" si="4"/>
        <v>66501</v>
      </c>
      <c r="J117" s="101"/>
      <c r="K117" s="160">
        <v>66501</v>
      </c>
      <c r="L117" s="160"/>
      <c r="M117" s="101">
        <f t="shared" si="5"/>
        <v>66501</v>
      </c>
    </row>
    <row r="118" spans="1:13" ht="15.75">
      <c r="A118" s="20"/>
      <c r="B118" s="18" t="s">
        <v>43</v>
      </c>
      <c r="C118" s="49"/>
      <c r="D118" s="49"/>
      <c r="E118" s="158"/>
      <c r="F118" s="159"/>
      <c r="G118" s="161"/>
      <c r="H118" s="162"/>
      <c r="I118" s="109"/>
      <c r="J118" s="101"/>
      <c r="K118" s="160"/>
      <c r="L118" s="160"/>
      <c r="M118" s="101"/>
    </row>
    <row r="119" spans="1:13" ht="15.75">
      <c r="A119" s="20"/>
      <c r="B119" s="18" t="s">
        <v>137</v>
      </c>
      <c r="C119" s="49" t="s">
        <v>138</v>
      </c>
      <c r="D119" s="49" t="s">
        <v>136</v>
      </c>
      <c r="E119" s="158"/>
      <c r="F119" s="159"/>
      <c r="G119" s="161">
        <v>53</v>
      </c>
      <c r="H119" s="162"/>
      <c r="I119" s="109">
        <f t="shared" si="4"/>
        <v>53</v>
      </c>
      <c r="J119" s="101"/>
      <c r="K119" s="160">
        <v>100</v>
      </c>
      <c r="L119" s="160"/>
      <c r="M119" s="101">
        <f t="shared" si="5"/>
        <v>100</v>
      </c>
    </row>
  </sheetData>
  <sheetProtection/>
  <mergeCells count="137">
    <mergeCell ref="E88:F88"/>
    <mergeCell ref="E89:F89"/>
    <mergeCell ref="E90:F90"/>
    <mergeCell ref="E91:F91"/>
    <mergeCell ref="E92:F92"/>
    <mergeCell ref="E93:F93"/>
    <mergeCell ref="E83:F83"/>
    <mergeCell ref="E84:F84"/>
    <mergeCell ref="E85:F85"/>
    <mergeCell ref="E86:F86"/>
    <mergeCell ref="E87:F87"/>
    <mergeCell ref="K101:L101"/>
    <mergeCell ref="K97:L97"/>
    <mergeCell ref="K98:L98"/>
    <mergeCell ref="K100:L100"/>
    <mergeCell ref="G97:H97"/>
    <mergeCell ref="D5:D6"/>
    <mergeCell ref="D79:D81"/>
    <mergeCell ref="K94:L94"/>
    <mergeCell ref="K95:L95"/>
    <mergeCell ref="K96:L96"/>
    <mergeCell ref="E99:F99"/>
    <mergeCell ref="G94:H94"/>
    <mergeCell ref="G95:H95"/>
    <mergeCell ref="G96:H96"/>
    <mergeCell ref="K80:L81"/>
    <mergeCell ref="E98:F98"/>
    <mergeCell ref="G98:H98"/>
    <mergeCell ref="G99:H99"/>
    <mergeCell ref="K99:L99"/>
    <mergeCell ref="E100:F100"/>
    <mergeCell ref="J79:M79"/>
    <mergeCell ref="E95:F95"/>
    <mergeCell ref="E96:F96"/>
    <mergeCell ref="E97:F97"/>
    <mergeCell ref="E94:F94"/>
    <mergeCell ref="M80:M81"/>
    <mergeCell ref="E82:F82"/>
    <mergeCell ref="G82:H82"/>
    <mergeCell ref="K82:L82"/>
    <mergeCell ref="E80:F81"/>
    <mergeCell ref="K5:M5"/>
    <mergeCell ref="E101:F101"/>
    <mergeCell ref="G101:H101"/>
    <mergeCell ref="G100:H100"/>
    <mergeCell ref="I80:I81"/>
    <mergeCell ref="J80:J81"/>
    <mergeCell ref="A77:L77"/>
    <mergeCell ref="A79:A81"/>
    <mergeCell ref="B79:B81"/>
    <mergeCell ref="E79:I79"/>
    <mergeCell ref="G83:H83"/>
    <mergeCell ref="C5:C6"/>
    <mergeCell ref="G80:H81"/>
    <mergeCell ref="C79:C81"/>
    <mergeCell ref="A1:I1"/>
    <mergeCell ref="J1:L1"/>
    <mergeCell ref="A3:L3"/>
    <mergeCell ref="A5:A6"/>
    <mergeCell ref="B5:B6"/>
    <mergeCell ref="E5:G5"/>
    <mergeCell ref="H5:J5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G84:H84"/>
    <mergeCell ref="G85:H85"/>
    <mergeCell ref="K83:L83"/>
    <mergeCell ref="K84:L84"/>
    <mergeCell ref="K85:L85"/>
    <mergeCell ref="G86:H86"/>
    <mergeCell ref="K86:L86"/>
    <mergeCell ref="G87:H87"/>
    <mergeCell ref="G88:H88"/>
    <mergeCell ref="G89:H89"/>
    <mergeCell ref="G90:H90"/>
    <mergeCell ref="K87:L87"/>
    <mergeCell ref="K88:L88"/>
    <mergeCell ref="G91:H91"/>
    <mergeCell ref="G92:H92"/>
    <mergeCell ref="G93:H93"/>
    <mergeCell ref="K90:L90"/>
    <mergeCell ref="K89:L89"/>
    <mergeCell ref="K91:L91"/>
    <mergeCell ref="K92:L92"/>
    <mergeCell ref="K93:L9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6" r:id="rId1"/>
  <rowBreaks count="3" manualBreakCount="3">
    <brk id="27" max="12" man="1"/>
    <brk id="51" max="12" man="1"/>
    <brk id="76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126" t="s">
        <v>47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5.75">
      <c r="K2" s="40" t="s">
        <v>16</v>
      </c>
    </row>
    <row r="3" spans="1:11" ht="25.5" customHeight="1">
      <c r="A3" s="163" t="s">
        <v>4</v>
      </c>
      <c r="B3" s="125" t="s">
        <v>166</v>
      </c>
      <c r="C3" s="125"/>
      <c r="D3" s="125" t="s">
        <v>167</v>
      </c>
      <c r="E3" s="125"/>
      <c r="F3" s="125" t="s">
        <v>168</v>
      </c>
      <c r="G3" s="125"/>
      <c r="H3" s="125" t="s">
        <v>94</v>
      </c>
      <c r="I3" s="125"/>
      <c r="J3" s="125" t="s">
        <v>169</v>
      </c>
      <c r="K3" s="125"/>
    </row>
    <row r="4" spans="1:11" ht="31.5">
      <c r="A4" s="164"/>
      <c r="B4" s="17" t="s">
        <v>20</v>
      </c>
      <c r="C4" s="17" t="s">
        <v>21</v>
      </c>
      <c r="D4" s="17" t="s">
        <v>20</v>
      </c>
      <c r="E4" s="17" t="s">
        <v>21</v>
      </c>
      <c r="F4" s="17" t="s">
        <v>20</v>
      </c>
      <c r="G4" s="17" t="s">
        <v>21</v>
      </c>
      <c r="H4" s="17" t="s">
        <v>20</v>
      </c>
      <c r="I4" s="17" t="s">
        <v>21</v>
      </c>
      <c r="J4" s="17" t="s">
        <v>20</v>
      </c>
      <c r="K4" s="17" t="s">
        <v>21</v>
      </c>
    </row>
    <row r="5" spans="1:11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</row>
    <row r="6" spans="1:11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 t="s">
        <v>13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78.75">
      <c r="A9" s="17" t="s">
        <v>46</v>
      </c>
      <c r="B9" s="17" t="s">
        <v>24</v>
      </c>
      <c r="C9" s="17"/>
      <c r="D9" s="17" t="s">
        <v>24</v>
      </c>
      <c r="E9" s="17"/>
      <c r="F9" s="17" t="s">
        <v>24</v>
      </c>
      <c r="G9" s="17"/>
      <c r="H9" s="17" t="s">
        <v>24</v>
      </c>
      <c r="I9" s="17"/>
      <c r="J9" s="17" t="s">
        <v>24</v>
      </c>
      <c r="K9" s="17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126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5.75">
      <c r="K2" s="1"/>
    </row>
    <row r="3" spans="1:16" ht="25.5" customHeight="1">
      <c r="A3" s="163" t="s">
        <v>36</v>
      </c>
      <c r="B3" s="163" t="s">
        <v>49</v>
      </c>
      <c r="C3" s="125" t="s">
        <v>166</v>
      </c>
      <c r="D3" s="125"/>
      <c r="E3" s="125"/>
      <c r="F3" s="125"/>
      <c r="G3" s="125" t="s">
        <v>181</v>
      </c>
      <c r="H3" s="125"/>
      <c r="I3" s="125"/>
      <c r="J3" s="125"/>
      <c r="K3" s="125" t="s">
        <v>10</v>
      </c>
      <c r="L3" s="125"/>
      <c r="M3" s="125" t="s">
        <v>99</v>
      </c>
      <c r="N3" s="125"/>
      <c r="O3" s="125" t="s">
        <v>182</v>
      </c>
      <c r="P3" s="125"/>
    </row>
    <row r="4" spans="1:16" ht="47.25" customHeight="1">
      <c r="A4" s="169"/>
      <c r="B4" s="169"/>
      <c r="C4" s="125" t="s">
        <v>20</v>
      </c>
      <c r="D4" s="125"/>
      <c r="E4" s="125" t="s">
        <v>21</v>
      </c>
      <c r="F4" s="125"/>
      <c r="G4" s="125" t="s">
        <v>20</v>
      </c>
      <c r="H4" s="125"/>
      <c r="I4" s="125" t="s">
        <v>21</v>
      </c>
      <c r="J4" s="125"/>
      <c r="K4" s="163" t="s">
        <v>20</v>
      </c>
      <c r="L4" s="163" t="s">
        <v>21</v>
      </c>
      <c r="M4" s="163" t="s">
        <v>20</v>
      </c>
      <c r="N4" s="163" t="s">
        <v>21</v>
      </c>
      <c r="O4" s="163" t="s">
        <v>20</v>
      </c>
      <c r="P4" s="163" t="s">
        <v>21</v>
      </c>
    </row>
    <row r="5" spans="1:16" ht="47.25" customHeight="1">
      <c r="A5" s="164"/>
      <c r="B5" s="164"/>
      <c r="C5" s="34" t="s">
        <v>97</v>
      </c>
      <c r="D5" s="34" t="s">
        <v>98</v>
      </c>
      <c r="E5" s="34" t="s">
        <v>97</v>
      </c>
      <c r="F5" s="34" t="s">
        <v>98</v>
      </c>
      <c r="G5" s="34" t="s">
        <v>97</v>
      </c>
      <c r="H5" s="34" t="s">
        <v>98</v>
      </c>
      <c r="I5" s="34" t="s">
        <v>97</v>
      </c>
      <c r="J5" s="34" t="s">
        <v>98</v>
      </c>
      <c r="K5" s="164"/>
      <c r="L5" s="164"/>
      <c r="M5" s="164"/>
      <c r="N5" s="164"/>
      <c r="O5" s="164"/>
      <c r="P5" s="164"/>
    </row>
    <row r="6" spans="1:16" ht="15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15.75">
      <c r="A7" s="1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5.75">
      <c r="A8" s="17"/>
      <c r="B8" s="17" t="s">
        <v>13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63">
      <c r="A9" s="17"/>
      <c r="B9" s="17" t="s">
        <v>50</v>
      </c>
      <c r="C9" s="17" t="s">
        <v>24</v>
      </c>
      <c r="D9" s="17" t="s">
        <v>24</v>
      </c>
      <c r="E9" s="17"/>
      <c r="F9" s="17"/>
      <c r="G9" s="17" t="s">
        <v>24</v>
      </c>
      <c r="H9" s="17" t="s">
        <v>24</v>
      </c>
      <c r="I9" s="17"/>
      <c r="J9" s="17"/>
      <c r="K9" s="17" t="s">
        <v>24</v>
      </c>
      <c r="L9" s="17"/>
      <c r="M9" s="17" t="s">
        <v>24</v>
      </c>
      <c r="N9" s="17"/>
      <c r="O9" s="17" t="s">
        <v>24</v>
      </c>
      <c r="P9" s="17"/>
    </row>
  </sheetData>
  <sheetProtection/>
  <mergeCells count="19"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  <mergeCell ref="M3:N3"/>
    <mergeCell ref="A1:I1"/>
    <mergeCell ref="J1:K1"/>
    <mergeCell ref="C3:F3"/>
    <mergeCell ref="G3:J3"/>
    <mergeCell ref="K3:L3"/>
    <mergeCell ref="B3:B5"/>
    <mergeCell ref="A3:A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P8" sqref="P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3.28125" style="0" customWidth="1"/>
    <col min="4" max="4" width="13.140625" style="0" customWidth="1"/>
    <col min="5" max="5" width="12.8515625" style="0" customWidth="1"/>
    <col min="6" max="6" width="11.28125" style="0" bestFit="1" customWidth="1"/>
    <col min="7" max="7" width="11.421875" style="0" customWidth="1"/>
    <col min="8" max="8" width="11.28125" style="0" customWidth="1"/>
    <col min="9" max="9" width="15.00390625" style="0" customWidth="1"/>
    <col min="10" max="10" width="7.57421875" style="0" customWidth="1"/>
    <col min="11" max="11" width="13.140625" style="0" customWidth="1"/>
    <col min="12" max="12" width="7.00390625" style="0" customWidth="1"/>
    <col min="13" max="13" width="11.28125" style="0" bestFit="1" customWidth="1"/>
  </cols>
  <sheetData>
    <row r="1" spans="1:12" ht="15.75">
      <c r="A1" s="126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>
      <c r="A3" s="126" t="s">
        <v>229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3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40" t="s">
        <v>16</v>
      </c>
    </row>
    <row r="5" spans="1:13" ht="45.75" customHeight="1">
      <c r="A5" s="125" t="s">
        <v>36</v>
      </c>
      <c r="B5" s="125" t="s">
        <v>51</v>
      </c>
      <c r="C5" s="125" t="s">
        <v>52</v>
      </c>
      <c r="D5" s="125" t="s">
        <v>166</v>
      </c>
      <c r="E5" s="125"/>
      <c r="F5" s="125"/>
      <c r="G5" s="125" t="s">
        <v>167</v>
      </c>
      <c r="H5" s="125"/>
      <c r="I5" s="125"/>
      <c r="J5" s="125" t="s">
        <v>168</v>
      </c>
      <c r="K5" s="125"/>
      <c r="L5" s="125"/>
      <c r="M5" s="125"/>
    </row>
    <row r="6" spans="1:13" ht="31.5" customHeight="1">
      <c r="A6" s="125"/>
      <c r="B6" s="125"/>
      <c r="C6" s="125"/>
      <c r="D6" s="17" t="s">
        <v>20</v>
      </c>
      <c r="E6" s="17" t="s">
        <v>21</v>
      </c>
      <c r="F6" s="17" t="s">
        <v>56</v>
      </c>
      <c r="G6" s="17" t="s">
        <v>20</v>
      </c>
      <c r="H6" s="17" t="s">
        <v>21</v>
      </c>
      <c r="I6" s="19" t="s">
        <v>57</v>
      </c>
      <c r="J6" s="17" t="s">
        <v>20</v>
      </c>
      <c r="K6" s="17" t="s">
        <v>21</v>
      </c>
      <c r="L6" s="125" t="s">
        <v>55</v>
      </c>
      <c r="M6" s="125"/>
    </row>
    <row r="7" spans="1:13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25">
        <v>12</v>
      </c>
      <c r="M7" s="125"/>
    </row>
    <row r="8" spans="1:13" ht="63">
      <c r="A8" s="17"/>
      <c r="B8" s="32" t="s">
        <v>139</v>
      </c>
      <c r="C8" s="26"/>
      <c r="D8" s="103"/>
      <c r="E8" s="103">
        <v>23238356</v>
      </c>
      <c r="F8" s="103">
        <f>D8+E8</f>
        <v>23238356</v>
      </c>
      <c r="G8" s="103"/>
      <c r="H8" s="84">
        <v>19800000</v>
      </c>
      <c r="I8" s="103">
        <f>H8</f>
        <v>19800000</v>
      </c>
      <c r="J8" s="103"/>
      <c r="K8" s="103">
        <v>10355987</v>
      </c>
      <c r="L8" s="177">
        <f>J8+K8</f>
        <v>10355987</v>
      </c>
      <c r="M8" s="177"/>
    </row>
    <row r="9" spans="1:13" ht="15.75">
      <c r="A9" s="17"/>
      <c r="B9" s="17" t="s">
        <v>13</v>
      </c>
      <c r="C9" s="26"/>
      <c r="D9" s="103"/>
      <c r="E9" s="103">
        <f>E8</f>
        <v>23238356</v>
      </c>
      <c r="F9" s="103">
        <f>F8</f>
        <v>23238356</v>
      </c>
      <c r="G9" s="103"/>
      <c r="H9" s="103">
        <f>H8</f>
        <v>19800000</v>
      </c>
      <c r="I9" s="103">
        <f>I8</f>
        <v>19800000</v>
      </c>
      <c r="J9" s="103"/>
      <c r="K9" s="103">
        <f>K8</f>
        <v>10355987</v>
      </c>
      <c r="L9" s="177">
        <f>L8</f>
        <v>10355987</v>
      </c>
      <c r="M9" s="177"/>
    </row>
    <row r="10" spans="2:13" ht="15.7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customHeight="1">
      <c r="A11" s="126" t="s">
        <v>230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9"/>
    </row>
    <row r="12" spans="1:13" ht="15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0" t="s">
        <v>16</v>
      </c>
    </row>
    <row r="13" spans="1:13" ht="15.75" customHeight="1">
      <c r="A13" s="125" t="s">
        <v>36</v>
      </c>
      <c r="B13" s="125" t="s">
        <v>51</v>
      </c>
      <c r="C13" s="125" t="s">
        <v>52</v>
      </c>
      <c r="D13" s="137" t="s">
        <v>94</v>
      </c>
      <c r="E13" s="137"/>
      <c r="F13" s="137"/>
      <c r="G13" s="137"/>
      <c r="H13" s="137"/>
      <c r="I13" s="125" t="s">
        <v>169</v>
      </c>
      <c r="J13" s="125"/>
      <c r="K13" s="125"/>
      <c r="L13" s="125"/>
      <c r="M13" s="125"/>
    </row>
    <row r="14" spans="1:13" ht="24" customHeight="1">
      <c r="A14" s="125"/>
      <c r="B14" s="125"/>
      <c r="C14" s="125"/>
      <c r="D14" s="137" t="s">
        <v>20</v>
      </c>
      <c r="E14" s="137"/>
      <c r="F14" s="137" t="s">
        <v>21</v>
      </c>
      <c r="G14" s="137"/>
      <c r="H14" s="147" t="s">
        <v>53</v>
      </c>
      <c r="I14" s="137" t="s">
        <v>20</v>
      </c>
      <c r="J14" s="137"/>
      <c r="K14" s="137" t="s">
        <v>21</v>
      </c>
      <c r="L14" s="137"/>
      <c r="M14" s="147" t="s">
        <v>54</v>
      </c>
    </row>
    <row r="15" spans="1:13" ht="15.75" customHeight="1">
      <c r="A15" s="125"/>
      <c r="B15" s="125"/>
      <c r="C15" s="125"/>
      <c r="D15" s="137"/>
      <c r="E15" s="137"/>
      <c r="F15" s="137"/>
      <c r="G15" s="137"/>
      <c r="H15" s="137"/>
      <c r="I15" s="137"/>
      <c r="J15" s="137"/>
      <c r="K15" s="137"/>
      <c r="L15" s="137"/>
      <c r="M15" s="137"/>
    </row>
    <row r="16" spans="1:13" ht="15.75">
      <c r="A16" s="17">
        <v>1</v>
      </c>
      <c r="B16" s="17">
        <v>2</v>
      </c>
      <c r="C16" s="17">
        <v>3</v>
      </c>
      <c r="D16" s="137">
        <v>4</v>
      </c>
      <c r="E16" s="137"/>
      <c r="F16" s="137">
        <v>5</v>
      </c>
      <c r="G16" s="137"/>
      <c r="H16" s="22">
        <v>6</v>
      </c>
      <c r="I16" s="139">
        <v>7</v>
      </c>
      <c r="J16" s="141"/>
      <c r="K16" s="139">
        <v>8</v>
      </c>
      <c r="L16" s="141"/>
      <c r="M16" s="22">
        <v>9</v>
      </c>
    </row>
    <row r="17" spans="1:13" ht="63">
      <c r="A17" s="17"/>
      <c r="B17" s="32" t="s">
        <v>139</v>
      </c>
      <c r="C17" s="17"/>
      <c r="D17" s="137"/>
      <c r="E17" s="137"/>
      <c r="F17" s="149">
        <v>7000000</v>
      </c>
      <c r="G17" s="149"/>
      <c r="H17" s="102">
        <f>D17+F17</f>
        <v>7000000</v>
      </c>
      <c r="I17" s="178"/>
      <c r="J17" s="179"/>
      <c r="K17" s="178">
        <v>16248210</v>
      </c>
      <c r="L17" s="179"/>
      <c r="M17" s="102">
        <f>I17+K17</f>
        <v>16248210</v>
      </c>
    </row>
    <row r="18" spans="1:13" ht="15.75">
      <c r="A18" s="17"/>
      <c r="B18" s="17" t="s">
        <v>13</v>
      </c>
      <c r="C18" s="17"/>
      <c r="D18" s="137"/>
      <c r="E18" s="137"/>
      <c r="F18" s="149">
        <f>F17</f>
        <v>7000000</v>
      </c>
      <c r="G18" s="149"/>
      <c r="H18" s="102">
        <f>H17</f>
        <v>7000000</v>
      </c>
      <c r="I18" s="178"/>
      <c r="J18" s="179"/>
      <c r="K18" s="178">
        <f>K17</f>
        <v>16248210</v>
      </c>
      <c r="L18" s="179"/>
      <c r="M18" s="102">
        <f>M17</f>
        <v>16248210</v>
      </c>
    </row>
  </sheetData>
  <sheetProtection/>
  <mergeCells count="36">
    <mergeCell ref="D16:E16"/>
    <mergeCell ref="D17:E17"/>
    <mergeCell ref="D18:E18"/>
    <mergeCell ref="F16:G16"/>
    <mergeCell ref="F17:G17"/>
    <mergeCell ref="F18:G18"/>
    <mergeCell ref="I18:J18"/>
    <mergeCell ref="K17:L17"/>
    <mergeCell ref="K18:L18"/>
    <mergeCell ref="K16:L16"/>
    <mergeCell ref="I16:J16"/>
    <mergeCell ref="I17:J17"/>
    <mergeCell ref="L7:M7"/>
    <mergeCell ref="L8:M8"/>
    <mergeCell ref="L9:M9"/>
    <mergeCell ref="I14:J15"/>
    <mergeCell ref="K14:L15"/>
    <mergeCell ref="M14:M15"/>
    <mergeCell ref="I13:M13"/>
    <mergeCell ref="A11:L11"/>
    <mergeCell ref="A5:A6"/>
    <mergeCell ref="B5:B6"/>
    <mergeCell ref="C5:C6"/>
    <mergeCell ref="D5:F5"/>
    <mergeCell ref="G5:I5"/>
    <mergeCell ref="L6:M6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2020-12-15T12:39:46Z</dcterms:modified>
  <cp:category/>
  <cp:version/>
  <cp:contentType/>
  <cp:contentStatus/>
</cp:coreProperties>
</file>