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5031" sheetId="2" r:id="rId1"/>
  </sheets>
  <definedNames>
    <definedName name="_xlnm.Print_Area" localSheetId="0">КПК1115031!$A$1:$BM$103</definedName>
  </definedNames>
  <calcPr calcId="152511" refMode="R1C1"/>
</workbook>
</file>

<file path=xl/calcChain.xml><?xml version="1.0" encoding="utf-8"?>
<calcChain xmlns="http://schemas.openxmlformats.org/spreadsheetml/2006/main">
  <c r="AW89" i="2" l="1"/>
  <c r="BE73" i="2"/>
  <c r="AW73" i="2"/>
  <c r="AO73" i="2"/>
  <c r="AR62" i="2"/>
  <c r="AR63" i="2"/>
  <c r="AJ63" i="2"/>
  <c r="AB63" i="2"/>
  <c r="AO88" i="2" l="1"/>
  <c r="AW85" i="2"/>
  <c r="AO85" i="2"/>
  <c r="AW83" i="2"/>
  <c r="AW72" i="2"/>
  <c r="AK49" i="2"/>
  <c r="AC49" i="2"/>
  <c r="AK54" i="2" l="1"/>
  <c r="AC54" i="2"/>
  <c r="AS50" i="2"/>
  <c r="AS51" i="2"/>
  <c r="AS52" i="2"/>
  <c r="AS53" i="2"/>
  <c r="AS49" i="2"/>
  <c r="U22" i="2" l="1"/>
  <c r="BE89" i="2" l="1"/>
  <c r="BE88" i="2"/>
  <c r="BE87" i="2"/>
  <c r="BE80" i="2"/>
  <c r="BE79" i="2"/>
  <c r="BE78" i="2"/>
  <c r="BE76" i="2"/>
  <c r="BE75" i="2"/>
  <c r="BE74" i="2"/>
  <c r="AS54" i="2"/>
  <c r="AO72" i="2"/>
  <c r="BE72" i="2" s="1"/>
  <c r="BE85" i="2" l="1"/>
  <c r="AO83" i="2"/>
  <c r="BE83" i="2" s="1"/>
</calcChain>
</file>

<file path=xl/sharedStrings.xml><?xml version="1.0" encoding="utf-8"?>
<sst xmlns="http://schemas.openxmlformats.org/spreadsheetml/2006/main" count="167" uniqueCount="128">
  <si>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</si>
  <si>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</si>
  <si>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</si>
  <si>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</si>
  <si>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</si>
  <si>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</si>
  <si>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</si>
  <si>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</si>
  <si>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</si>
  <si>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</si>
  <si>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</si>
  <si>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</si>
  <si>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</si>
  <si>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</si>
  <si>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</si>
  <si>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</si>
  <si>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</si>
  <si>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</si>
  <si>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</si>
  <si>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</si>
  <si>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</si>
  <si>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</si>
  <si>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</si>
  <si>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</si>
  <si>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</si>
  <si>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</si>
  <si>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</si>
  <si>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</si>
  <si>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</si>
  <si>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</si>
  <si>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</si>
  <si>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</si>
  <si>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</si>
  <si>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</si>
  <si>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</si>
  <si>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</si>
  <si>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</si>
  <si>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</si>
  <si>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</si>
  <si>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</si>
  <si>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</si>
  <si>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</si>
  <si>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</si>
  <si>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</si>
  <si>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</si>
  <si>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</si>
  <si>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</si>
  <si>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</si>
  <si>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</si>
  <si>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</si>
  <si>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</si>
  <si>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</si>
  <si>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</si>
  <si>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</si>
  <si>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</si>
  <si>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</si>
  <si>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</si>
  <si>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</si>
  <si>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</si>
  <si>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</si>
  <si>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</si>
  <si>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</si>
  <si>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</si>
  <si>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</si>
  <si>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</si>
  <si>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</si>
  <si>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</si>
  <si>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</si>
  <si>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</si>
  <si>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</si>
  <si>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</si>
  <si>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</si>
  <si>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</si>
  <si>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</si>
  <si>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</si>
  <si>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</si>
  <si>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</si>
  <si>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</si>
  <si>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</si>
  <si>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</si>
  <si>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</si>
  <si>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</si>
  <si>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</si>
  <si>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</si>
  <si>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</si>
  <si>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</si>
  <si>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</si>
  <si>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</si>
  <si>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</si>
  <si>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</si>
  <si>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</si>
  <si>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</si>
  <si>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</si>
  <si>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</si>
  <si>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</si>
  <si>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</si>
  <si>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</si>
  <si>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</si>
  <si>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</si>
  <si>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</si>
  <si>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</si>
  <si>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</si>
  <si>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5031</t>
  </si>
  <si>
    <t>0810</t>
  </si>
  <si>
    <t>Начальник управління молоді та спорту</t>
  </si>
  <si>
    <t>Сергій РЕМЕЗ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</si>
  <si>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</si>
  <si>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Створення належних умов для функціонування ДЮСШ</t>
  </si>
  <si>
    <t>Програма бюджетування за участі громадськості (Бюджет участі) міста Хмельницького (із змінами і доповненнями)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</si>
  <si>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</si>
  <si>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</si>
  <si>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 xml:space="preserve"> Виготовлення ПКД на "Реконструкція майданчика по вул. Кармелюка в м. Хмельницькому"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</si>
  <si>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</si>
  <si>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</si>
  <si>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</si>
  <si>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кількість учнів комунальних дитячо-юнацьких спортивних шкіл, в т.ч.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</si>
  <si>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</si>
  <si>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</si>
  <si>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</si>
  <si>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</si>
  <si>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</si>
  <si>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</si>
  <si>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</si>
  <si>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</si>
  <si>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</si>
  <si>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</si>
  <si>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</si>
  <si>
    <t xml:space="preserve"> 03.02.2021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</si>
</sst>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89" zoomScaleNormal="100" zoomScaleSheetLayoutView="100" workbookViewId="0">
      <selection activeCell="A102" sqref="A102:H102"/>
    </sheetView>
  </sheetViews>
  <sheetFormatPr defaultColWidth="9.109375" defaultRowHeight="13.2" x14ac:dyDescent="0.25"/>
  <cols>
    <col min="1" max="27" width="2.88671875" style="1" customWidth="1"/>
    <col min="28" max="28" width="4.88671875" style="1" customWidth="1"/>
    <col min="29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52" t="s">
        <v>35</v>
      </c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</row>
    <row r="2" spans="1:77" ht="15.9" customHeight="1" x14ac:dyDescent="0.25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25">
      <c r="AO3" s="126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19.8" customHeight="1" x14ac:dyDescent="0.25">
      <c r="AO4" s="124" t="s">
        <v>92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5"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5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" customHeight="1" x14ac:dyDescent="0.25">
      <c r="AO7" s="45" t="s">
        <v>125</v>
      </c>
      <c r="AP7" s="45"/>
      <c r="AQ7" s="45"/>
      <c r="AR7" s="45"/>
      <c r="AS7" s="45"/>
      <c r="AT7" s="45"/>
      <c r="AU7" s="45"/>
      <c r="AV7" s="1" t="s">
        <v>63</v>
      </c>
      <c r="AW7" s="45" t="s">
        <v>126</v>
      </c>
      <c r="AX7" s="45"/>
      <c r="AY7" s="39"/>
      <c r="AZ7" s="39"/>
      <c r="BA7" s="39"/>
      <c r="BB7" s="39"/>
      <c r="BC7" s="39"/>
      <c r="BD7" s="39"/>
      <c r="BE7" s="39"/>
      <c r="BF7" s="39"/>
    </row>
    <row r="8" spans="1:77" x14ac:dyDescent="0.25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5">
      <c r="A10" s="128" t="s">
        <v>21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22.2" customHeight="1" x14ac:dyDescent="0.25">
      <c r="A11" s="128" t="s">
        <v>98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131" t="s">
        <v>91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32"/>
      <c r="N13" s="156" t="s">
        <v>92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33"/>
      <c r="AU13" s="131" t="s">
        <v>96</v>
      </c>
      <c r="AV13" s="132"/>
      <c r="AW13" s="132"/>
      <c r="AX13" s="132"/>
      <c r="AY13" s="132"/>
      <c r="AZ13" s="132"/>
      <c r="BA13" s="132"/>
      <c r="BB13" s="13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30" t="s">
        <v>56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31"/>
      <c r="N14" s="129" t="s">
        <v>62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31"/>
      <c r="AU14" s="130" t="s">
        <v>55</v>
      </c>
      <c r="AV14" s="130"/>
      <c r="AW14" s="130"/>
      <c r="AX14" s="130"/>
      <c r="AY14" s="130"/>
      <c r="AZ14" s="130"/>
      <c r="BA14" s="130"/>
      <c r="BB14" s="13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8" customHeight="1" x14ac:dyDescent="0.25">
      <c r="A16" s="34" t="s">
        <v>4</v>
      </c>
      <c r="B16" s="131" t="s">
        <v>101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32"/>
      <c r="N16" s="136" t="s">
        <v>92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3"/>
      <c r="AU16" s="131" t="s">
        <v>96</v>
      </c>
      <c r="AV16" s="132"/>
      <c r="AW16" s="132"/>
      <c r="AX16" s="132"/>
      <c r="AY16" s="132"/>
      <c r="AZ16" s="132"/>
      <c r="BA16" s="132"/>
      <c r="BB16" s="13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30" t="s">
        <v>56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31"/>
      <c r="N17" s="129" t="s">
        <v>61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31"/>
      <c r="AU17" s="130" t="s">
        <v>55</v>
      </c>
      <c r="AV17" s="130"/>
      <c r="AW17" s="130"/>
      <c r="AX17" s="130"/>
      <c r="AY17" s="130"/>
      <c r="AZ17" s="130"/>
      <c r="BA17" s="130"/>
      <c r="BB17" s="13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5"/>
    <row r="19" spans="1:79" customFormat="1" ht="34.200000000000003" customHeight="1" x14ac:dyDescent="0.25">
      <c r="A19" s="23" t="s">
        <v>54</v>
      </c>
      <c r="B19" s="131" t="s">
        <v>99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102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4"/>
      <c r="AA19" s="131" t="s">
        <v>103</v>
      </c>
      <c r="AB19" s="132"/>
      <c r="AC19" s="132"/>
      <c r="AD19" s="132"/>
      <c r="AE19" s="132"/>
      <c r="AF19" s="132"/>
      <c r="AG19" s="132"/>
      <c r="AH19" s="132"/>
      <c r="AI19" s="132"/>
      <c r="AJ19" s="24"/>
      <c r="AK19" s="133" t="s">
        <v>100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4"/>
      <c r="BE19" s="131" t="s">
        <v>97</v>
      </c>
      <c r="BF19" s="132"/>
      <c r="BG19" s="132"/>
      <c r="BH19" s="132"/>
      <c r="BI19" s="132"/>
      <c r="BJ19" s="132"/>
      <c r="BK19" s="132"/>
      <c r="BL19" s="13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30" t="s">
        <v>56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N20" s="130" t="s">
        <v>57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26"/>
      <c r="AA20" s="158" t="s">
        <v>58</v>
      </c>
      <c r="AB20" s="158"/>
      <c r="AC20" s="158"/>
      <c r="AD20" s="158"/>
      <c r="AE20" s="158"/>
      <c r="AF20" s="158"/>
      <c r="AG20" s="158"/>
      <c r="AH20" s="158"/>
      <c r="AI20" s="158"/>
      <c r="AJ20" s="2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6"/>
      <c r="BE20" s="130" t="s">
        <v>60</v>
      </c>
      <c r="BF20" s="130"/>
      <c r="BG20" s="130"/>
      <c r="BH20" s="130"/>
      <c r="BI20" s="130"/>
      <c r="BJ20" s="130"/>
      <c r="BK20" s="130"/>
      <c r="BL20" s="13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62" t="s">
        <v>50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53">
        <f>AS22+I23</f>
        <v>46466550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4" t="s">
        <v>51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3">
        <v>44066325</v>
      </c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08" t="s">
        <v>23</v>
      </c>
      <c r="BE22" s="108"/>
      <c r="BF22" s="108"/>
      <c r="BG22" s="108"/>
      <c r="BH22" s="108"/>
      <c r="BI22" s="108"/>
      <c r="BJ22" s="108"/>
      <c r="BK22" s="108"/>
      <c r="BL22" s="108"/>
    </row>
    <row r="23" spans="1:79" ht="24.9" customHeight="1" x14ac:dyDescent="0.25">
      <c r="A23" s="108" t="s">
        <v>22</v>
      </c>
      <c r="B23" s="108"/>
      <c r="C23" s="108"/>
      <c r="D23" s="108"/>
      <c r="E23" s="108"/>
      <c r="F23" s="108"/>
      <c r="G23" s="108"/>
      <c r="H23" s="108"/>
      <c r="I23" s="153">
        <v>2400225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08" t="s">
        <v>24</v>
      </c>
      <c r="U23" s="108"/>
      <c r="V23" s="108"/>
      <c r="W23" s="10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53.4" customHeight="1" x14ac:dyDescent="0.25">
      <c r="A26" s="151" t="s">
        <v>119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108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</row>
    <row r="29" spans="1:79" ht="27.75" customHeight="1" x14ac:dyDescent="0.25">
      <c r="A29" s="121" t="s">
        <v>28</v>
      </c>
      <c r="B29" s="121"/>
      <c r="C29" s="121"/>
      <c r="D29" s="121"/>
      <c r="E29" s="121"/>
      <c r="F29" s="121"/>
      <c r="G29" s="116" t="s">
        <v>40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6" hidden="1" x14ac:dyDescent="0.25">
      <c r="A30" s="95">
        <v>1</v>
      </c>
      <c r="B30" s="95"/>
      <c r="C30" s="95"/>
      <c r="D30" s="95"/>
      <c r="E30" s="95"/>
      <c r="F30" s="95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49</v>
      </c>
    </row>
    <row r="32" spans="1:79" ht="15.6" x14ac:dyDescent="0.25">
      <c r="A32" s="67">
        <v>1</v>
      </c>
      <c r="B32" s="67"/>
      <c r="C32" s="67"/>
      <c r="D32" s="67"/>
      <c r="E32" s="67"/>
      <c r="F32" s="67"/>
      <c r="G32" s="159" t="s">
        <v>100</v>
      </c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108" t="s">
        <v>38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46.8" customHeight="1" x14ac:dyDescent="0.25">
      <c r="A35" s="119" t="s">
        <v>90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108" t="s">
        <v>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27.75" customHeight="1" x14ac:dyDescent="0.25">
      <c r="A38" s="121" t="s">
        <v>28</v>
      </c>
      <c r="B38" s="121"/>
      <c r="C38" s="121"/>
      <c r="D38" s="121"/>
      <c r="E38" s="121"/>
      <c r="F38" s="121"/>
      <c r="G38" s="116" t="s">
        <v>25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6" hidden="1" x14ac:dyDescent="0.25">
      <c r="A39" s="95">
        <v>1</v>
      </c>
      <c r="B39" s="95"/>
      <c r="C39" s="95"/>
      <c r="D39" s="95"/>
      <c r="E39" s="95"/>
      <c r="F39" s="95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20.399999999999999" customHeight="1" x14ac:dyDescent="0.25">
      <c r="A41" s="67">
        <v>1</v>
      </c>
      <c r="B41" s="67"/>
      <c r="C41" s="67"/>
      <c r="D41" s="67"/>
      <c r="E41" s="67"/>
      <c r="F41" s="67"/>
      <c r="G41" s="159" t="s">
        <v>106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8" t="s">
        <v>41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25">
      <c r="A45" s="95" t="s">
        <v>28</v>
      </c>
      <c r="B45" s="95"/>
      <c r="C45" s="95"/>
      <c r="D45" s="145" t="s">
        <v>26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7"/>
      <c r="AC45" s="95" t="s">
        <v>29</v>
      </c>
      <c r="AD45" s="95"/>
      <c r="AE45" s="95"/>
      <c r="AF45" s="95"/>
      <c r="AG45" s="95"/>
      <c r="AH45" s="95"/>
      <c r="AI45" s="95"/>
      <c r="AJ45" s="95"/>
      <c r="AK45" s="95" t="s">
        <v>30</v>
      </c>
      <c r="AL45" s="95"/>
      <c r="AM45" s="95"/>
      <c r="AN45" s="95"/>
      <c r="AO45" s="95"/>
      <c r="AP45" s="95"/>
      <c r="AQ45" s="95"/>
      <c r="AR45" s="95"/>
      <c r="AS45" s="95" t="s">
        <v>27</v>
      </c>
      <c r="AT45" s="95"/>
      <c r="AU45" s="95"/>
      <c r="AV45" s="95"/>
      <c r="AW45" s="95"/>
      <c r="AX45" s="95"/>
      <c r="AY45" s="95"/>
      <c r="AZ45" s="9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95"/>
      <c r="B46" s="95"/>
      <c r="C46" s="95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50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5">
      <c r="A47" s="67">
        <v>1</v>
      </c>
      <c r="B47" s="67"/>
      <c r="C47" s="67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5">
      <c r="A48" s="67" t="s">
        <v>6</v>
      </c>
      <c r="B48" s="67"/>
      <c r="C48" s="6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70" t="s">
        <v>10</v>
      </c>
      <c r="AT48" s="102"/>
      <c r="AU48" s="102"/>
      <c r="AV48" s="102"/>
      <c r="AW48" s="102"/>
      <c r="AX48" s="102"/>
      <c r="AY48" s="102"/>
      <c r="AZ48" s="102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5.2" customHeight="1" x14ac:dyDescent="0.25">
      <c r="A49" s="52">
        <v>1</v>
      </c>
      <c r="B49" s="53"/>
      <c r="C49" s="54"/>
      <c r="D49" s="99" t="s">
        <v>107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49">
        <f>AC54-AC50</f>
        <v>43854160</v>
      </c>
      <c r="AD49" s="50"/>
      <c r="AE49" s="50"/>
      <c r="AF49" s="50"/>
      <c r="AG49" s="50"/>
      <c r="AH49" s="50"/>
      <c r="AI49" s="50"/>
      <c r="AJ49" s="51"/>
      <c r="AK49" s="49">
        <f>AK54-823980</f>
        <v>1576245</v>
      </c>
      <c r="AL49" s="50"/>
      <c r="AM49" s="50"/>
      <c r="AN49" s="50"/>
      <c r="AO49" s="50"/>
      <c r="AP49" s="50"/>
      <c r="AQ49" s="50"/>
      <c r="AR49" s="51"/>
      <c r="AS49" s="49">
        <f>AC49+AK49</f>
        <v>45430405</v>
      </c>
      <c r="AT49" s="50"/>
      <c r="AU49" s="50"/>
      <c r="AV49" s="50"/>
      <c r="AW49" s="50"/>
      <c r="AX49" s="50"/>
      <c r="AY49" s="50"/>
      <c r="AZ49" s="51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31.2" customHeight="1" x14ac:dyDescent="0.25">
      <c r="A50" s="52">
        <v>2</v>
      </c>
      <c r="B50" s="53"/>
      <c r="C50" s="54"/>
      <c r="D50" s="99" t="s">
        <v>108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49">
        <v>212165</v>
      </c>
      <c r="AD50" s="50"/>
      <c r="AE50" s="50"/>
      <c r="AF50" s="50"/>
      <c r="AG50" s="50"/>
      <c r="AH50" s="50"/>
      <c r="AI50" s="50"/>
      <c r="AJ50" s="51"/>
      <c r="AK50" s="49">
        <v>201980</v>
      </c>
      <c r="AL50" s="50"/>
      <c r="AM50" s="50"/>
      <c r="AN50" s="50"/>
      <c r="AO50" s="50"/>
      <c r="AP50" s="50"/>
      <c r="AQ50" s="50"/>
      <c r="AR50" s="51"/>
      <c r="AS50" s="49">
        <f t="shared" ref="AS50:AS53" si="0">AC50+AK50</f>
        <v>414145</v>
      </c>
      <c r="AT50" s="50"/>
      <c r="AU50" s="50"/>
      <c r="AV50" s="50"/>
      <c r="AW50" s="50"/>
      <c r="AX50" s="50"/>
      <c r="AY50" s="50"/>
      <c r="AZ50" s="51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38.4" customHeight="1" x14ac:dyDescent="0.25">
      <c r="A51" s="52">
        <v>3</v>
      </c>
      <c r="B51" s="53"/>
      <c r="C51" s="54"/>
      <c r="D51" s="99" t="s">
        <v>109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49">
        <v>0</v>
      </c>
      <c r="AD51" s="50"/>
      <c r="AE51" s="50"/>
      <c r="AF51" s="50"/>
      <c r="AG51" s="50"/>
      <c r="AH51" s="50"/>
      <c r="AI51" s="50"/>
      <c r="AJ51" s="51"/>
      <c r="AK51" s="49">
        <v>16200</v>
      </c>
      <c r="AL51" s="50"/>
      <c r="AM51" s="50"/>
      <c r="AN51" s="50"/>
      <c r="AO51" s="50"/>
      <c r="AP51" s="50"/>
      <c r="AQ51" s="50"/>
      <c r="AR51" s="51"/>
      <c r="AS51" s="49">
        <f t="shared" si="0"/>
        <v>16200</v>
      </c>
      <c r="AT51" s="50"/>
      <c r="AU51" s="50"/>
      <c r="AV51" s="50"/>
      <c r="AW51" s="50"/>
      <c r="AX51" s="50"/>
      <c r="AY51" s="50"/>
      <c r="AZ51" s="51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3.6" customHeight="1" x14ac:dyDescent="0.25">
      <c r="A52" s="52">
        <v>4</v>
      </c>
      <c r="B52" s="53"/>
      <c r="C52" s="54"/>
      <c r="D52" s="99" t="s">
        <v>110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49">
        <v>0</v>
      </c>
      <c r="AD52" s="50"/>
      <c r="AE52" s="50"/>
      <c r="AF52" s="50"/>
      <c r="AG52" s="50"/>
      <c r="AH52" s="50"/>
      <c r="AI52" s="50"/>
      <c r="AJ52" s="51"/>
      <c r="AK52" s="49">
        <v>405800</v>
      </c>
      <c r="AL52" s="50"/>
      <c r="AM52" s="50"/>
      <c r="AN52" s="50"/>
      <c r="AO52" s="50"/>
      <c r="AP52" s="50"/>
      <c r="AQ52" s="50"/>
      <c r="AR52" s="51"/>
      <c r="AS52" s="49">
        <f t="shared" si="0"/>
        <v>405800</v>
      </c>
      <c r="AT52" s="50"/>
      <c r="AU52" s="50"/>
      <c r="AV52" s="50"/>
      <c r="AW52" s="50"/>
      <c r="AX52" s="50"/>
      <c r="AY52" s="50"/>
      <c r="AZ52" s="51"/>
      <c r="BA52" s="17"/>
      <c r="BB52" s="18"/>
      <c r="BC52" s="18"/>
      <c r="BD52" s="18"/>
      <c r="BE52" s="18"/>
      <c r="BF52" s="18"/>
      <c r="BG52" s="18"/>
      <c r="BH52" s="18"/>
    </row>
    <row r="53" spans="1:79" ht="34.200000000000003" customHeight="1" x14ac:dyDescent="0.25">
      <c r="A53" s="67">
        <v>5</v>
      </c>
      <c r="B53" s="67"/>
      <c r="C53" s="67"/>
      <c r="D53" s="55" t="s">
        <v>111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105">
        <v>0</v>
      </c>
      <c r="AD53" s="105"/>
      <c r="AE53" s="105"/>
      <c r="AF53" s="105"/>
      <c r="AG53" s="105"/>
      <c r="AH53" s="105"/>
      <c r="AI53" s="105"/>
      <c r="AJ53" s="105"/>
      <c r="AK53" s="105">
        <v>200000</v>
      </c>
      <c r="AL53" s="105"/>
      <c r="AM53" s="105"/>
      <c r="AN53" s="105"/>
      <c r="AO53" s="105"/>
      <c r="AP53" s="105"/>
      <c r="AQ53" s="105"/>
      <c r="AR53" s="105"/>
      <c r="AS53" s="49">
        <f t="shared" si="0"/>
        <v>200000</v>
      </c>
      <c r="AT53" s="50"/>
      <c r="AU53" s="50"/>
      <c r="AV53" s="50"/>
      <c r="AW53" s="50"/>
      <c r="AX53" s="50"/>
      <c r="AY53" s="50"/>
      <c r="AZ53" s="51"/>
      <c r="BA53" s="19"/>
      <c r="BB53" s="19"/>
      <c r="BC53" s="19"/>
      <c r="BD53" s="19"/>
      <c r="BE53" s="19"/>
      <c r="BF53" s="19"/>
      <c r="BG53" s="19"/>
      <c r="BH53" s="19"/>
      <c r="CA53" s="1" t="s">
        <v>14</v>
      </c>
    </row>
    <row r="54" spans="1:79" s="4" customFormat="1" ht="24.6" customHeight="1" x14ac:dyDescent="0.25">
      <c r="A54" s="80"/>
      <c r="B54" s="80"/>
      <c r="C54" s="80"/>
      <c r="D54" s="92" t="s">
        <v>64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1">
        <f>AS22</f>
        <v>44066325</v>
      </c>
      <c r="AD54" s="91"/>
      <c r="AE54" s="91"/>
      <c r="AF54" s="91"/>
      <c r="AG54" s="91"/>
      <c r="AH54" s="91"/>
      <c r="AI54" s="91"/>
      <c r="AJ54" s="91"/>
      <c r="AK54" s="91">
        <f>I23</f>
        <v>2400225</v>
      </c>
      <c r="AL54" s="91"/>
      <c r="AM54" s="91"/>
      <c r="AN54" s="91"/>
      <c r="AO54" s="91"/>
      <c r="AP54" s="91"/>
      <c r="AQ54" s="91"/>
      <c r="AR54" s="91"/>
      <c r="AS54" s="91">
        <f>AC54+AK54</f>
        <v>46466550</v>
      </c>
      <c r="AT54" s="91"/>
      <c r="AU54" s="91"/>
      <c r="AV54" s="91"/>
      <c r="AW54" s="91"/>
      <c r="AX54" s="91"/>
      <c r="AY54" s="91"/>
      <c r="AZ54" s="9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122" t="s">
        <v>42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</row>
    <row r="57" spans="1:79" ht="15" customHeight="1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95" t="s">
        <v>28</v>
      </c>
      <c r="B58" s="95"/>
      <c r="C58" s="95"/>
      <c r="D58" s="145" t="s">
        <v>34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7"/>
      <c r="AB58" s="95" t="s">
        <v>29</v>
      </c>
      <c r="AC58" s="95"/>
      <c r="AD58" s="95"/>
      <c r="AE58" s="95"/>
      <c r="AF58" s="95"/>
      <c r="AG58" s="95"/>
      <c r="AH58" s="95"/>
      <c r="AI58" s="95"/>
      <c r="AJ58" s="95" t="s">
        <v>30</v>
      </c>
      <c r="AK58" s="95"/>
      <c r="AL58" s="95"/>
      <c r="AM58" s="95"/>
      <c r="AN58" s="95"/>
      <c r="AO58" s="95"/>
      <c r="AP58" s="95"/>
      <c r="AQ58" s="95"/>
      <c r="AR58" s="95" t="s">
        <v>27</v>
      </c>
      <c r="AS58" s="95"/>
      <c r="AT58" s="95"/>
      <c r="AU58" s="95"/>
      <c r="AV58" s="95"/>
      <c r="AW58" s="95"/>
      <c r="AX58" s="95"/>
      <c r="AY58" s="95"/>
    </row>
    <row r="59" spans="1:79" ht="18" customHeight="1" x14ac:dyDescent="0.25">
      <c r="A59" s="95"/>
      <c r="B59" s="95"/>
      <c r="C59" s="95"/>
      <c r="D59" s="148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</row>
    <row r="60" spans="1:79" ht="15.75" customHeight="1" x14ac:dyDescent="0.25">
      <c r="A60" s="95">
        <v>1</v>
      </c>
      <c r="B60" s="95"/>
      <c r="C60" s="95"/>
      <c r="D60" s="96">
        <v>2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5">
        <v>3</v>
      </c>
      <c r="AC60" s="95"/>
      <c r="AD60" s="95"/>
      <c r="AE60" s="95"/>
      <c r="AF60" s="95"/>
      <c r="AG60" s="95"/>
      <c r="AH60" s="95"/>
      <c r="AI60" s="95"/>
      <c r="AJ60" s="95">
        <v>4</v>
      </c>
      <c r="AK60" s="95"/>
      <c r="AL60" s="95"/>
      <c r="AM60" s="95"/>
      <c r="AN60" s="95"/>
      <c r="AO60" s="95"/>
      <c r="AP60" s="95"/>
      <c r="AQ60" s="95"/>
      <c r="AR60" s="95">
        <v>5</v>
      </c>
      <c r="AS60" s="95"/>
      <c r="AT60" s="95"/>
      <c r="AU60" s="95"/>
      <c r="AV60" s="95"/>
      <c r="AW60" s="95"/>
      <c r="AX60" s="95"/>
      <c r="AY60" s="95"/>
    </row>
    <row r="61" spans="1:79" ht="12.75" hidden="1" customHeight="1" x14ac:dyDescent="0.25">
      <c r="A61" s="67" t="s">
        <v>6</v>
      </c>
      <c r="B61" s="67"/>
      <c r="C61" s="67"/>
      <c r="D61" s="99" t="s">
        <v>7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2" t="s">
        <v>8</v>
      </c>
      <c r="AC61" s="102"/>
      <c r="AD61" s="102"/>
      <c r="AE61" s="102"/>
      <c r="AF61" s="102"/>
      <c r="AG61" s="102"/>
      <c r="AH61" s="102"/>
      <c r="AI61" s="102"/>
      <c r="AJ61" s="102" t="s">
        <v>9</v>
      </c>
      <c r="AK61" s="102"/>
      <c r="AL61" s="102"/>
      <c r="AM61" s="102"/>
      <c r="AN61" s="102"/>
      <c r="AO61" s="102"/>
      <c r="AP61" s="102"/>
      <c r="AQ61" s="102"/>
      <c r="AR61" s="102" t="s">
        <v>10</v>
      </c>
      <c r="AS61" s="102"/>
      <c r="AT61" s="102"/>
      <c r="AU61" s="102"/>
      <c r="AV61" s="102"/>
      <c r="AW61" s="102"/>
      <c r="AX61" s="102"/>
      <c r="AY61" s="102"/>
      <c r="CA61" s="1" t="s">
        <v>15</v>
      </c>
    </row>
    <row r="62" spans="1:79" ht="43.8" customHeight="1" x14ac:dyDescent="0.25">
      <c r="A62" s="67">
        <v>1</v>
      </c>
      <c r="B62" s="67"/>
      <c r="C62" s="67"/>
      <c r="D62" s="46" t="s">
        <v>124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105">
        <v>43854160</v>
      </c>
      <c r="AC62" s="105"/>
      <c r="AD62" s="105"/>
      <c r="AE62" s="105"/>
      <c r="AF62" s="105"/>
      <c r="AG62" s="105"/>
      <c r="AH62" s="105"/>
      <c r="AI62" s="105"/>
      <c r="AJ62" s="105">
        <v>2198245</v>
      </c>
      <c r="AK62" s="105"/>
      <c r="AL62" s="105"/>
      <c r="AM62" s="105"/>
      <c r="AN62" s="105"/>
      <c r="AO62" s="105"/>
      <c r="AP62" s="105"/>
      <c r="AQ62" s="105"/>
      <c r="AR62" s="105">
        <f>AB62+AJ62</f>
        <v>46052405</v>
      </c>
      <c r="AS62" s="105"/>
      <c r="AT62" s="105"/>
      <c r="AU62" s="105"/>
      <c r="AV62" s="105"/>
      <c r="AW62" s="105"/>
      <c r="AX62" s="105"/>
      <c r="AY62" s="105"/>
      <c r="CA62" s="1" t="s">
        <v>16</v>
      </c>
    </row>
    <row r="63" spans="1:79" ht="39" customHeight="1" x14ac:dyDescent="0.25">
      <c r="A63" s="52">
        <v>2</v>
      </c>
      <c r="B63" s="53"/>
      <c r="C63" s="54"/>
      <c r="D63" s="46" t="s">
        <v>108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49">
        <f>AC50</f>
        <v>212165</v>
      </c>
      <c r="AC63" s="50"/>
      <c r="AD63" s="50"/>
      <c r="AE63" s="50"/>
      <c r="AF63" s="50"/>
      <c r="AG63" s="50"/>
      <c r="AH63" s="50"/>
      <c r="AI63" s="51"/>
      <c r="AJ63" s="49">
        <f>AK50</f>
        <v>201980</v>
      </c>
      <c r="AK63" s="50"/>
      <c r="AL63" s="50"/>
      <c r="AM63" s="50"/>
      <c r="AN63" s="50"/>
      <c r="AO63" s="50"/>
      <c r="AP63" s="50"/>
      <c r="AQ63" s="51"/>
      <c r="AR63" s="49">
        <f>AB63+AJ63</f>
        <v>414145</v>
      </c>
      <c r="AS63" s="50"/>
      <c r="AT63" s="50"/>
      <c r="AU63" s="50"/>
      <c r="AV63" s="50"/>
      <c r="AW63" s="50"/>
      <c r="AX63" s="50"/>
      <c r="AY63" s="51"/>
    </row>
    <row r="64" spans="1:79" s="4" customFormat="1" ht="16.2" customHeight="1" x14ac:dyDescent="0.25">
      <c r="A64" s="80"/>
      <c r="B64" s="80"/>
      <c r="C64" s="80"/>
      <c r="D64" s="142" t="s">
        <v>27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4"/>
      <c r="AB64" s="91">
        <v>44066325</v>
      </c>
      <c r="AC64" s="91"/>
      <c r="AD64" s="91"/>
      <c r="AE64" s="91"/>
      <c r="AF64" s="91"/>
      <c r="AG64" s="91"/>
      <c r="AH64" s="91"/>
      <c r="AI64" s="91"/>
      <c r="AJ64" s="91">
        <v>2400225</v>
      </c>
      <c r="AK64" s="91"/>
      <c r="AL64" s="91"/>
      <c r="AM64" s="91"/>
      <c r="AN64" s="91"/>
      <c r="AO64" s="91"/>
      <c r="AP64" s="91"/>
      <c r="AQ64" s="91"/>
      <c r="AR64" s="91">
        <v>46466550</v>
      </c>
      <c r="AS64" s="91"/>
      <c r="AT64" s="91"/>
      <c r="AU64" s="91"/>
      <c r="AV64" s="91"/>
      <c r="AW64" s="91"/>
      <c r="AX64" s="91"/>
      <c r="AY64" s="91"/>
    </row>
    <row r="66" spans="1:79" ht="15.75" customHeight="1" x14ac:dyDescent="0.25">
      <c r="A66" s="108" t="s">
        <v>43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</row>
    <row r="67" spans="1:79" ht="30" customHeight="1" x14ac:dyDescent="0.25">
      <c r="A67" s="95" t="s">
        <v>28</v>
      </c>
      <c r="B67" s="95"/>
      <c r="C67" s="95"/>
      <c r="D67" s="95"/>
      <c r="E67" s="95"/>
      <c r="F67" s="95"/>
      <c r="G67" s="96" t="s">
        <v>44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5" t="s">
        <v>2</v>
      </c>
      <c r="AA67" s="95"/>
      <c r="AB67" s="95"/>
      <c r="AC67" s="95"/>
      <c r="AD67" s="95"/>
      <c r="AE67" s="95" t="s">
        <v>1</v>
      </c>
      <c r="AF67" s="95"/>
      <c r="AG67" s="95"/>
      <c r="AH67" s="95"/>
      <c r="AI67" s="95"/>
      <c r="AJ67" s="95"/>
      <c r="AK67" s="95"/>
      <c r="AL67" s="95"/>
      <c r="AM67" s="95"/>
      <c r="AN67" s="95"/>
      <c r="AO67" s="96" t="s">
        <v>29</v>
      </c>
      <c r="AP67" s="97"/>
      <c r="AQ67" s="97"/>
      <c r="AR67" s="97"/>
      <c r="AS67" s="97"/>
      <c r="AT67" s="97"/>
      <c r="AU67" s="97"/>
      <c r="AV67" s="98"/>
      <c r="AW67" s="96" t="s">
        <v>30</v>
      </c>
      <c r="AX67" s="97"/>
      <c r="AY67" s="97"/>
      <c r="AZ67" s="97"/>
      <c r="BA67" s="97"/>
      <c r="BB67" s="97"/>
      <c r="BC67" s="97"/>
      <c r="BD67" s="98"/>
      <c r="BE67" s="96" t="s">
        <v>27</v>
      </c>
      <c r="BF67" s="97"/>
      <c r="BG67" s="97"/>
      <c r="BH67" s="97"/>
      <c r="BI67" s="97"/>
      <c r="BJ67" s="97"/>
      <c r="BK67" s="97"/>
      <c r="BL67" s="98"/>
    </row>
    <row r="68" spans="1:79" ht="15.75" customHeight="1" x14ac:dyDescent="0.25">
      <c r="A68" s="95">
        <v>1</v>
      </c>
      <c r="B68" s="95"/>
      <c r="C68" s="95"/>
      <c r="D68" s="95"/>
      <c r="E68" s="95"/>
      <c r="F68" s="95"/>
      <c r="G68" s="96">
        <v>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5">
        <v>3</v>
      </c>
      <c r="AA68" s="95"/>
      <c r="AB68" s="95"/>
      <c r="AC68" s="95"/>
      <c r="AD68" s="95"/>
      <c r="AE68" s="95">
        <v>4</v>
      </c>
      <c r="AF68" s="95"/>
      <c r="AG68" s="95"/>
      <c r="AH68" s="95"/>
      <c r="AI68" s="95"/>
      <c r="AJ68" s="95"/>
      <c r="AK68" s="95"/>
      <c r="AL68" s="95"/>
      <c r="AM68" s="95"/>
      <c r="AN68" s="95"/>
      <c r="AO68" s="95">
        <v>5</v>
      </c>
      <c r="AP68" s="95"/>
      <c r="AQ68" s="95"/>
      <c r="AR68" s="95"/>
      <c r="AS68" s="95"/>
      <c r="AT68" s="95"/>
      <c r="AU68" s="95"/>
      <c r="AV68" s="95"/>
      <c r="AW68" s="95">
        <v>6</v>
      </c>
      <c r="AX68" s="95"/>
      <c r="AY68" s="95"/>
      <c r="AZ68" s="95"/>
      <c r="BA68" s="95"/>
      <c r="BB68" s="95"/>
      <c r="BC68" s="95"/>
      <c r="BD68" s="95"/>
      <c r="BE68" s="95">
        <v>7</v>
      </c>
      <c r="BF68" s="95"/>
      <c r="BG68" s="95"/>
      <c r="BH68" s="95"/>
      <c r="BI68" s="95"/>
      <c r="BJ68" s="95"/>
      <c r="BK68" s="95"/>
      <c r="BL68" s="95"/>
    </row>
    <row r="69" spans="1:79" ht="12.75" hidden="1" customHeight="1" x14ac:dyDescent="0.25">
      <c r="A69" s="67" t="s">
        <v>33</v>
      </c>
      <c r="B69" s="67"/>
      <c r="C69" s="67"/>
      <c r="D69" s="67"/>
      <c r="E69" s="67"/>
      <c r="F69" s="67"/>
      <c r="G69" s="99" t="s">
        <v>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19</v>
      </c>
      <c r="AA69" s="67"/>
      <c r="AB69" s="67"/>
      <c r="AC69" s="67"/>
      <c r="AD69" s="67"/>
      <c r="AE69" s="138" t="s">
        <v>32</v>
      </c>
      <c r="AF69" s="138"/>
      <c r="AG69" s="138"/>
      <c r="AH69" s="138"/>
      <c r="AI69" s="138"/>
      <c r="AJ69" s="138"/>
      <c r="AK69" s="138"/>
      <c r="AL69" s="138"/>
      <c r="AM69" s="138"/>
      <c r="AN69" s="99"/>
      <c r="AO69" s="102" t="s">
        <v>8</v>
      </c>
      <c r="AP69" s="102"/>
      <c r="AQ69" s="102"/>
      <c r="AR69" s="102"/>
      <c r="AS69" s="102"/>
      <c r="AT69" s="102"/>
      <c r="AU69" s="102"/>
      <c r="AV69" s="102"/>
      <c r="AW69" s="102" t="s">
        <v>31</v>
      </c>
      <c r="AX69" s="102"/>
      <c r="AY69" s="102"/>
      <c r="AZ69" s="102"/>
      <c r="BA69" s="102"/>
      <c r="BB69" s="102"/>
      <c r="BC69" s="102"/>
      <c r="BD69" s="102"/>
      <c r="BE69" s="102" t="s">
        <v>10</v>
      </c>
      <c r="BF69" s="102"/>
      <c r="BG69" s="102"/>
      <c r="BH69" s="102"/>
      <c r="BI69" s="102"/>
      <c r="BJ69" s="102"/>
      <c r="BK69" s="102"/>
      <c r="BL69" s="102"/>
      <c r="CA69" s="1" t="s">
        <v>17</v>
      </c>
    </row>
    <row r="70" spans="1:79" s="4" customFormat="1" ht="12.75" customHeight="1" x14ac:dyDescent="0.25">
      <c r="A70" s="80">
        <v>0</v>
      </c>
      <c r="B70" s="80"/>
      <c r="C70" s="80"/>
      <c r="D70" s="80"/>
      <c r="E70" s="80"/>
      <c r="F70" s="80"/>
      <c r="G70" s="85" t="s">
        <v>65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84"/>
      <c r="AA70" s="84"/>
      <c r="AB70" s="84"/>
      <c r="AC70" s="84"/>
      <c r="AD70" s="84"/>
      <c r="AE70" s="141"/>
      <c r="AF70" s="141"/>
      <c r="AG70" s="141"/>
      <c r="AH70" s="141"/>
      <c r="AI70" s="141"/>
      <c r="AJ70" s="141"/>
      <c r="AK70" s="141"/>
      <c r="AL70" s="141"/>
      <c r="AM70" s="141"/>
      <c r="AN70" s="92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CA70" s="4" t="s">
        <v>18</v>
      </c>
    </row>
    <row r="71" spans="1:79" ht="43.2" customHeight="1" x14ac:dyDescent="0.25">
      <c r="A71" s="67">
        <v>1</v>
      </c>
      <c r="B71" s="67"/>
      <c r="C71" s="67"/>
      <c r="D71" s="67"/>
      <c r="E71" s="67"/>
      <c r="F71" s="67"/>
      <c r="G71" s="55" t="s">
        <v>112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 t="s">
        <v>66</v>
      </c>
      <c r="AA71" s="70"/>
      <c r="AB71" s="70"/>
      <c r="AC71" s="70"/>
      <c r="AD71" s="70"/>
      <c r="AE71" s="71" t="s">
        <v>67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74">
        <v>4</v>
      </c>
      <c r="AP71" s="74"/>
      <c r="AQ71" s="74"/>
      <c r="AR71" s="74"/>
      <c r="AS71" s="74"/>
      <c r="AT71" s="74"/>
      <c r="AU71" s="74"/>
      <c r="AV71" s="74"/>
      <c r="AW71" s="74">
        <v>4</v>
      </c>
      <c r="AX71" s="74"/>
      <c r="AY71" s="74"/>
      <c r="AZ71" s="74"/>
      <c r="BA71" s="74"/>
      <c r="BB71" s="74"/>
      <c r="BC71" s="74"/>
      <c r="BD71" s="74"/>
      <c r="BE71" s="74">
        <v>4</v>
      </c>
      <c r="BF71" s="74"/>
      <c r="BG71" s="74"/>
      <c r="BH71" s="74"/>
      <c r="BI71" s="74"/>
      <c r="BJ71" s="74"/>
      <c r="BK71" s="74"/>
      <c r="BL71" s="74"/>
    </row>
    <row r="72" spans="1:79" ht="52.8" customHeight="1" x14ac:dyDescent="0.25">
      <c r="A72" s="67">
        <v>2</v>
      </c>
      <c r="B72" s="67"/>
      <c r="C72" s="67"/>
      <c r="D72" s="67"/>
      <c r="E72" s="67"/>
      <c r="F72" s="67"/>
      <c r="G72" s="55" t="s">
        <v>113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1" t="s">
        <v>120</v>
      </c>
      <c r="AA72" s="62"/>
      <c r="AB72" s="62"/>
      <c r="AC72" s="62"/>
      <c r="AD72" s="63"/>
      <c r="AE72" s="61" t="s">
        <v>68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75">
        <f>AB62</f>
        <v>43854160</v>
      </c>
      <c r="AP72" s="75"/>
      <c r="AQ72" s="75"/>
      <c r="AR72" s="75"/>
      <c r="AS72" s="75"/>
      <c r="AT72" s="75"/>
      <c r="AU72" s="75"/>
      <c r="AV72" s="75"/>
      <c r="AW72" s="75">
        <f>AJ62</f>
        <v>2198245</v>
      </c>
      <c r="AX72" s="75"/>
      <c r="AY72" s="75"/>
      <c r="AZ72" s="75"/>
      <c r="BA72" s="75"/>
      <c r="BB72" s="75"/>
      <c r="BC72" s="75"/>
      <c r="BD72" s="75"/>
      <c r="BE72" s="75">
        <f t="shared" ref="BE72:BE89" si="1">AO72+AW72</f>
        <v>46052405</v>
      </c>
      <c r="BF72" s="75"/>
      <c r="BG72" s="75"/>
      <c r="BH72" s="75"/>
      <c r="BI72" s="75"/>
      <c r="BJ72" s="75"/>
      <c r="BK72" s="75"/>
      <c r="BL72" s="75"/>
    </row>
    <row r="73" spans="1:79" ht="19.2" customHeight="1" x14ac:dyDescent="0.25">
      <c r="A73" s="52">
        <v>3</v>
      </c>
      <c r="B73" s="53"/>
      <c r="C73" s="53"/>
      <c r="D73" s="53"/>
      <c r="E73" s="53"/>
      <c r="F73" s="54"/>
      <c r="G73" s="55" t="s">
        <v>121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64"/>
      <c r="AA73" s="65"/>
      <c r="AB73" s="65"/>
      <c r="AC73" s="65"/>
      <c r="AD73" s="66"/>
      <c r="AE73" s="64"/>
      <c r="AF73" s="65"/>
      <c r="AG73" s="65"/>
      <c r="AH73" s="65"/>
      <c r="AI73" s="65"/>
      <c r="AJ73" s="65"/>
      <c r="AK73" s="65"/>
      <c r="AL73" s="65"/>
      <c r="AM73" s="65"/>
      <c r="AN73" s="66"/>
      <c r="AO73" s="58">
        <f>AB63</f>
        <v>212165</v>
      </c>
      <c r="AP73" s="59"/>
      <c r="AQ73" s="59"/>
      <c r="AR73" s="59"/>
      <c r="AS73" s="59"/>
      <c r="AT73" s="59"/>
      <c r="AU73" s="59"/>
      <c r="AV73" s="60"/>
      <c r="AW73" s="58">
        <f>AJ63</f>
        <v>201980</v>
      </c>
      <c r="AX73" s="59"/>
      <c r="AY73" s="59"/>
      <c r="AZ73" s="59"/>
      <c r="BA73" s="59"/>
      <c r="BB73" s="59"/>
      <c r="BC73" s="59"/>
      <c r="BD73" s="60"/>
      <c r="BE73" s="58">
        <f>AO73+AW73</f>
        <v>414145</v>
      </c>
      <c r="BF73" s="59"/>
      <c r="BG73" s="59"/>
      <c r="BH73" s="59"/>
      <c r="BI73" s="59"/>
      <c r="BJ73" s="59"/>
      <c r="BK73" s="59"/>
      <c r="BL73" s="60"/>
    </row>
    <row r="74" spans="1:79" ht="44.4" customHeight="1" x14ac:dyDescent="0.25">
      <c r="A74" s="67">
        <v>4</v>
      </c>
      <c r="B74" s="67"/>
      <c r="C74" s="67"/>
      <c r="D74" s="67"/>
      <c r="E74" s="67"/>
      <c r="F74" s="67"/>
      <c r="G74" s="55" t="s">
        <v>114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1" t="s">
        <v>69</v>
      </c>
      <c r="AA74" s="62"/>
      <c r="AB74" s="62"/>
      <c r="AC74" s="62"/>
      <c r="AD74" s="63"/>
      <c r="AE74" s="71" t="s">
        <v>70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74">
        <v>273.17</v>
      </c>
      <c r="AP74" s="74"/>
      <c r="AQ74" s="74"/>
      <c r="AR74" s="74"/>
      <c r="AS74" s="74"/>
      <c r="AT74" s="74"/>
      <c r="AU74" s="74"/>
      <c r="AV74" s="74"/>
      <c r="AW74" s="75">
        <v>6</v>
      </c>
      <c r="AX74" s="75"/>
      <c r="AY74" s="75"/>
      <c r="AZ74" s="75"/>
      <c r="BA74" s="75"/>
      <c r="BB74" s="75"/>
      <c r="BC74" s="75"/>
      <c r="BD74" s="75"/>
      <c r="BE74" s="74">
        <f t="shared" si="1"/>
        <v>279.17</v>
      </c>
      <c r="BF74" s="74"/>
      <c r="BG74" s="74"/>
      <c r="BH74" s="74"/>
      <c r="BI74" s="74"/>
      <c r="BJ74" s="74"/>
      <c r="BK74" s="74"/>
      <c r="BL74" s="74"/>
    </row>
    <row r="75" spans="1:79" ht="28.2" customHeight="1" x14ac:dyDescent="0.25">
      <c r="A75" s="67">
        <v>5</v>
      </c>
      <c r="B75" s="67"/>
      <c r="C75" s="67"/>
      <c r="D75" s="67"/>
      <c r="E75" s="67"/>
      <c r="F75" s="67"/>
      <c r="G75" s="55" t="s">
        <v>71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4"/>
      <c r="AA75" s="65"/>
      <c r="AB75" s="65"/>
      <c r="AC75" s="65"/>
      <c r="AD75" s="66"/>
      <c r="AE75" s="71" t="s">
        <v>72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74">
        <v>106.08</v>
      </c>
      <c r="AP75" s="74"/>
      <c r="AQ75" s="74"/>
      <c r="AR75" s="74"/>
      <c r="AS75" s="74"/>
      <c r="AT75" s="74"/>
      <c r="AU75" s="74"/>
      <c r="AV75" s="74"/>
      <c r="AW75" s="75">
        <v>0</v>
      </c>
      <c r="AX75" s="75"/>
      <c r="AY75" s="75"/>
      <c r="AZ75" s="75"/>
      <c r="BA75" s="75"/>
      <c r="BB75" s="75"/>
      <c r="BC75" s="75"/>
      <c r="BD75" s="75"/>
      <c r="BE75" s="74">
        <f t="shared" si="1"/>
        <v>106.08</v>
      </c>
      <c r="BF75" s="74"/>
      <c r="BG75" s="74"/>
      <c r="BH75" s="74"/>
      <c r="BI75" s="74"/>
      <c r="BJ75" s="74"/>
      <c r="BK75" s="74"/>
      <c r="BL75" s="74"/>
    </row>
    <row r="76" spans="1:79" ht="19.8" customHeight="1" x14ac:dyDescent="0.25">
      <c r="A76" s="67">
        <v>6</v>
      </c>
      <c r="B76" s="67"/>
      <c r="C76" s="67"/>
      <c r="D76" s="67"/>
      <c r="E76" s="67"/>
      <c r="F76" s="67"/>
      <c r="G76" s="55" t="s">
        <v>73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70" t="s">
        <v>120</v>
      </c>
      <c r="AA76" s="70"/>
      <c r="AB76" s="70"/>
      <c r="AC76" s="70"/>
      <c r="AD76" s="70"/>
      <c r="AE76" s="71" t="s">
        <v>74</v>
      </c>
      <c r="AF76" s="72"/>
      <c r="AG76" s="72"/>
      <c r="AH76" s="72"/>
      <c r="AI76" s="72"/>
      <c r="AJ76" s="72"/>
      <c r="AK76" s="72"/>
      <c r="AL76" s="72"/>
      <c r="AM76" s="72"/>
      <c r="AN76" s="73"/>
      <c r="AO76" s="75">
        <v>138470</v>
      </c>
      <c r="AP76" s="75"/>
      <c r="AQ76" s="75"/>
      <c r="AR76" s="75"/>
      <c r="AS76" s="75"/>
      <c r="AT76" s="75"/>
      <c r="AU76" s="75"/>
      <c r="AV76" s="75"/>
      <c r="AW76" s="75">
        <v>32441</v>
      </c>
      <c r="AX76" s="75"/>
      <c r="AY76" s="75"/>
      <c r="AZ76" s="75"/>
      <c r="BA76" s="75"/>
      <c r="BB76" s="75"/>
      <c r="BC76" s="75"/>
      <c r="BD76" s="75"/>
      <c r="BE76" s="75">
        <f t="shared" si="1"/>
        <v>170911</v>
      </c>
      <c r="BF76" s="75"/>
      <c r="BG76" s="75"/>
      <c r="BH76" s="75"/>
      <c r="BI76" s="75"/>
      <c r="BJ76" s="75"/>
      <c r="BK76" s="75"/>
      <c r="BL76" s="75"/>
    </row>
    <row r="77" spans="1:79" s="4" customFormat="1" ht="12.75" customHeight="1" x14ac:dyDescent="0.25">
      <c r="A77" s="80">
        <v>0</v>
      </c>
      <c r="B77" s="80"/>
      <c r="C77" s="80"/>
      <c r="D77" s="80"/>
      <c r="E77" s="80"/>
      <c r="F77" s="80"/>
      <c r="G77" s="81" t="s">
        <v>75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84"/>
      <c r="AA77" s="84"/>
      <c r="AB77" s="84"/>
      <c r="AC77" s="84"/>
      <c r="AD77" s="84"/>
      <c r="AE77" s="85"/>
      <c r="AF77" s="86"/>
      <c r="AG77" s="86"/>
      <c r="AH77" s="86"/>
      <c r="AI77" s="86"/>
      <c r="AJ77" s="86"/>
      <c r="AK77" s="86"/>
      <c r="AL77" s="86"/>
      <c r="AM77" s="86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</row>
    <row r="78" spans="1:79" ht="38.4" customHeight="1" x14ac:dyDescent="0.25">
      <c r="A78" s="67">
        <v>7</v>
      </c>
      <c r="B78" s="67"/>
      <c r="C78" s="67"/>
      <c r="D78" s="67"/>
      <c r="E78" s="67"/>
      <c r="F78" s="67"/>
      <c r="G78" s="55" t="s">
        <v>115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1" t="s">
        <v>69</v>
      </c>
      <c r="AA78" s="62"/>
      <c r="AB78" s="62"/>
      <c r="AC78" s="62"/>
      <c r="AD78" s="63"/>
      <c r="AE78" s="71" t="s">
        <v>76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75">
        <v>2422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f t="shared" si="1"/>
        <v>2422</v>
      </c>
      <c r="BF78" s="75"/>
      <c r="BG78" s="75"/>
      <c r="BH78" s="75"/>
      <c r="BI78" s="75"/>
      <c r="BJ78" s="75"/>
      <c r="BK78" s="75"/>
      <c r="BL78" s="75"/>
    </row>
    <row r="79" spans="1:79" ht="35.4" customHeight="1" x14ac:dyDescent="0.25">
      <c r="A79" s="67">
        <v>8</v>
      </c>
      <c r="B79" s="67"/>
      <c r="C79" s="67"/>
      <c r="D79" s="67"/>
      <c r="E79" s="67"/>
      <c r="F79" s="67"/>
      <c r="G79" s="55" t="s">
        <v>116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4"/>
      <c r="AA79" s="65"/>
      <c r="AB79" s="65"/>
      <c r="AC79" s="65"/>
      <c r="AD79" s="66"/>
      <c r="AE79" s="71" t="s">
        <v>76</v>
      </c>
      <c r="AF79" s="72"/>
      <c r="AG79" s="72"/>
      <c r="AH79" s="72"/>
      <c r="AI79" s="72"/>
      <c r="AJ79" s="72"/>
      <c r="AK79" s="72"/>
      <c r="AL79" s="72"/>
      <c r="AM79" s="72"/>
      <c r="AN79" s="73"/>
      <c r="AO79" s="75">
        <v>1353</v>
      </c>
      <c r="AP79" s="75"/>
      <c r="AQ79" s="75"/>
      <c r="AR79" s="75"/>
      <c r="AS79" s="75"/>
      <c r="AT79" s="75"/>
      <c r="AU79" s="75"/>
      <c r="AV79" s="75"/>
      <c r="AW79" s="75">
        <v>0</v>
      </c>
      <c r="AX79" s="75"/>
      <c r="AY79" s="75"/>
      <c r="AZ79" s="75"/>
      <c r="BA79" s="75"/>
      <c r="BB79" s="75"/>
      <c r="BC79" s="75"/>
      <c r="BD79" s="75"/>
      <c r="BE79" s="75">
        <f t="shared" si="1"/>
        <v>1353</v>
      </c>
      <c r="BF79" s="75"/>
      <c r="BG79" s="75"/>
      <c r="BH79" s="75"/>
      <c r="BI79" s="75"/>
      <c r="BJ79" s="75"/>
      <c r="BK79" s="75"/>
      <c r="BL79" s="75"/>
    </row>
    <row r="80" spans="1:79" ht="48" customHeight="1" x14ac:dyDescent="0.25">
      <c r="A80" s="67">
        <v>9</v>
      </c>
      <c r="B80" s="67"/>
      <c r="C80" s="67"/>
      <c r="D80" s="67"/>
      <c r="E80" s="67"/>
      <c r="F80" s="67"/>
      <c r="G80" s="55" t="s">
        <v>117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61" t="s">
        <v>77</v>
      </c>
      <c r="AA80" s="62"/>
      <c r="AB80" s="62"/>
      <c r="AC80" s="62"/>
      <c r="AD80" s="63"/>
      <c r="AE80" s="71" t="s">
        <v>78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75">
        <v>1453</v>
      </c>
      <c r="AP80" s="75"/>
      <c r="AQ80" s="75"/>
      <c r="AR80" s="75"/>
      <c r="AS80" s="75"/>
      <c r="AT80" s="75"/>
      <c r="AU80" s="75"/>
      <c r="AV80" s="75"/>
      <c r="AW80" s="75">
        <v>76</v>
      </c>
      <c r="AX80" s="75"/>
      <c r="AY80" s="75"/>
      <c r="AZ80" s="75"/>
      <c r="BA80" s="75"/>
      <c r="BB80" s="75"/>
      <c r="BC80" s="75"/>
      <c r="BD80" s="75"/>
      <c r="BE80" s="75">
        <f t="shared" si="1"/>
        <v>1529</v>
      </c>
      <c r="BF80" s="75"/>
      <c r="BG80" s="75"/>
      <c r="BH80" s="75"/>
      <c r="BI80" s="75"/>
      <c r="BJ80" s="75"/>
      <c r="BK80" s="75"/>
      <c r="BL80" s="75"/>
    </row>
    <row r="81" spans="1:64" ht="34.799999999999997" customHeight="1" x14ac:dyDescent="0.25">
      <c r="A81" s="52">
        <v>10</v>
      </c>
      <c r="B81" s="53"/>
      <c r="C81" s="53"/>
      <c r="D81" s="53"/>
      <c r="E81" s="53"/>
      <c r="F81" s="54"/>
      <c r="G81" s="55" t="s">
        <v>122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64"/>
      <c r="AA81" s="65"/>
      <c r="AB81" s="65"/>
      <c r="AC81" s="65"/>
      <c r="AD81" s="66"/>
      <c r="AE81" s="71" t="s">
        <v>123</v>
      </c>
      <c r="AF81" s="89"/>
      <c r="AG81" s="89"/>
      <c r="AH81" s="89"/>
      <c r="AI81" s="89"/>
      <c r="AJ81" s="89"/>
      <c r="AK81" s="89"/>
      <c r="AL81" s="89"/>
      <c r="AM81" s="89"/>
      <c r="AN81" s="90"/>
      <c r="AO81" s="58">
        <v>3</v>
      </c>
      <c r="AP81" s="59"/>
      <c r="AQ81" s="59"/>
      <c r="AR81" s="59"/>
      <c r="AS81" s="59"/>
      <c r="AT81" s="59"/>
      <c r="AU81" s="59"/>
      <c r="AV81" s="60"/>
      <c r="AW81" s="58">
        <v>3</v>
      </c>
      <c r="AX81" s="59"/>
      <c r="AY81" s="59"/>
      <c r="AZ81" s="59"/>
      <c r="BA81" s="59"/>
      <c r="BB81" s="59"/>
      <c r="BC81" s="59"/>
      <c r="BD81" s="60"/>
      <c r="BE81" s="58">
        <v>3</v>
      </c>
      <c r="BF81" s="59"/>
      <c r="BG81" s="59"/>
      <c r="BH81" s="59"/>
      <c r="BI81" s="59"/>
      <c r="BJ81" s="59"/>
      <c r="BK81" s="59"/>
      <c r="BL81" s="60"/>
    </row>
    <row r="82" spans="1:64" s="4" customFormat="1" ht="12.75" customHeight="1" x14ac:dyDescent="0.25">
      <c r="A82" s="80">
        <v>0</v>
      </c>
      <c r="B82" s="80"/>
      <c r="C82" s="80"/>
      <c r="D82" s="80"/>
      <c r="E82" s="80"/>
      <c r="F82" s="80"/>
      <c r="G82" s="81" t="s">
        <v>79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84"/>
      <c r="AA82" s="84"/>
      <c r="AB82" s="84"/>
      <c r="AC82" s="84"/>
      <c r="AD82" s="84"/>
      <c r="AE82" s="85"/>
      <c r="AF82" s="86"/>
      <c r="AG82" s="86"/>
      <c r="AH82" s="86"/>
      <c r="AI82" s="86"/>
      <c r="AJ82" s="86"/>
      <c r="AK82" s="86"/>
      <c r="AL82" s="86"/>
      <c r="AM82" s="86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</row>
    <row r="83" spans="1:64" ht="32.4" customHeight="1" x14ac:dyDescent="0.25">
      <c r="A83" s="67">
        <v>11</v>
      </c>
      <c r="B83" s="67"/>
      <c r="C83" s="67"/>
      <c r="D83" s="67"/>
      <c r="E83" s="67"/>
      <c r="F83" s="67"/>
      <c r="G83" s="55" t="s">
        <v>80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1" t="s">
        <v>120</v>
      </c>
      <c r="AA83" s="62"/>
      <c r="AB83" s="62"/>
      <c r="AC83" s="62"/>
      <c r="AD83" s="63"/>
      <c r="AE83" s="71" t="s">
        <v>81</v>
      </c>
      <c r="AF83" s="72"/>
      <c r="AG83" s="72"/>
      <c r="AH83" s="72"/>
      <c r="AI83" s="72"/>
      <c r="AJ83" s="72"/>
      <c r="AK83" s="72"/>
      <c r="AL83" s="72"/>
      <c r="AM83" s="72"/>
      <c r="AN83" s="73"/>
      <c r="AO83" s="75">
        <f>AO72/AO78</f>
        <v>18106.589595375721</v>
      </c>
      <c r="AP83" s="75"/>
      <c r="AQ83" s="75"/>
      <c r="AR83" s="75"/>
      <c r="AS83" s="75"/>
      <c r="AT83" s="75"/>
      <c r="AU83" s="75"/>
      <c r="AV83" s="75"/>
      <c r="AW83" s="75">
        <f>AW72/AO78</f>
        <v>907.61560693641616</v>
      </c>
      <c r="AX83" s="75"/>
      <c r="AY83" s="75"/>
      <c r="AZ83" s="75"/>
      <c r="BA83" s="75"/>
      <c r="BB83" s="75"/>
      <c r="BC83" s="75"/>
      <c r="BD83" s="75"/>
      <c r="BE83" s="75">
        <f t="shared" si="1"/>
        <v>19014.205202312136</v>
      </c>
      <c r="BF83" s="75"/>
      <c r="BG83" s="75"/>
      <c r="BH83" s="75"/>
      <c r="BI83" s="75"/>
      <c r="BJ83" s="75"/>
      <c r="BK83" s="75"/>
      <c r="BL83" s="75"/>
    </row>
    <row r="84" spans="1:64" ht="45" customHeight="1" x14ac:dyDescent="0.25">
      <c r="A84" s="67">
        <v>12</v>
      </c>
      <c r="B84" s="67"/>
      <c r="C84" s="67"/>
      <c r="D84" s="67"/>
      <c r="E84" s="67"/>
      <c r="F84" s="67"/>
      <c r="G84" s="55" t="s">
        <v>118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76"/>
      <c r="AA84" s="77"/>
      <c r="AB84" s="77"/>
      <c r="AC84" s="77"/>
      <c r="AD84" s="78"/>
      <c r="AE84" s="71" t="s">
        <v>82</v>
      </c>
      <c r="AF84" s="72"/>
      <c r="AG84" s="72"/>
      <c r="AH84" s="72"/>
      <c r="AI84" s="72"/>
      <c r="AJ84" s="72"/>
      <c r="AK84" s="72"/>
      <c r="AL84" s="72"/>
      <c r="AM84" s="72"/>
      <c r="AN84" s="73"/>
      <c r="AO84" s="75">
        <v>11068</v>
      </c>
      <c r="AP84" s="75"/>
      <c r="AQ84" s="75"/>
      <c r="AR84" s="75"/>
      <c r="AS84" s="75"/>
      <c r="AT84" s="75"/>
      <c r="AU84" s="75"/>
      <c r="AV84" s="75"/>
      <c r="AW84" s="75">
        <v>11931</v>
      </c>
      <c r="AX84" s="75"/>
      <c r="AY84" s="75"/>
      <c r="AZ84" s="75"/>
      <c r="BA84" s="75"/>
      <c r="BB84" s="75"/>
      <c r="BC84" s="75"/>
      <c r="BD84" s="75"/>
      <c r="BE84" s="75">
        <v>11500</v>
      </c>
      <c r="BF84" s="75"/>
      <c r="BG84" s="75"/>
      <c r="BH84" s="75"/>
      <c r="BI84" s="75"/>
      <c r="BJ84" s="75"/>
      <c r="BK84" s="75"/>
      <c r="BL84" s="75"/>
    </row>
    <row r="85" spans="1:64" ht="50.4" customHeight="1" x14ac:dyDescent="0.25">
      <c r="A85" s="67">
        <v>13</v>
      </c>
      <c r="B85" s="67"/>
      <c r="C85" s="67"/>
      <c r="D85" s="67"/>
      <c r="E85" s="67"/>
      <c r="F85" s="67"/>
      <c r="G85" s="55" t="s">
        <v>83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4"/>
      <c r="AA85" s="65"/>
      <c r="AB85" s="65"/>
      <c r="AC85" s="65"/>
      <c r="AD85" s="66"/>
      <c r="AE85" s="71" t="s">
        <v>82</v>
      </c>
      <c r="AF85" s="72"/>
      <c r="AG85" s="72"/>
      <c r="AH85" s="72"/>
      <c r="AI85" s="72"/>
      <c r="AJ85" s="72"/>
      <c r="AK85" s="72"/>
      <c r="AL85" s="72"/>
      <c r="AM85" s="72"/>
      <c r="AN85" s="73"/>
      <c r="AO85" s="75">
        <f>AO76/AO80</f>
        <v>95.299380591878872</v>
      </c>
      <c r="AP85" s="75"/>
      <c r="AQ85" s="75"/>
      <c r="AR85" s="75"/>
      <c r="AS85" s="75"/>
      <c r="AT85" s="75"/>
      <c r="AU85" s="75"/>
      <c r="AV85" s="75"/>
      <c r="AW85" s="75">
        <f t="shared" ref="AW85" si="2">AW76/AW80</f>
        <v>426.85526315789474</v>
      </c>
      <c r="AX85" s="75"/>
      <c r="AY85" s="75"/>
      <c r="AZ85" s="75"/>
      <c r="BA85" s="75"/>
      <c r="BB85" s="75"/>
      <c r="BC85" s="75"/>
      <c r="BD85" s="75"/>
      <c r="BE85" s="75">
        <f t="shared" ref="BE85" si="3">BE76/BE80</f>
        <v>111.77959450621321</v>
      </c>
      <c r="BF85" s="75"/>
      <c r="BG85" s="75"/>
      <c r="BH85" s="75"/>
      <c r="BI85" s="75"/>
      <c r="BJ85" s="75"/>
      <c r="BK85" s="75"/>
      <c r="BL85" s="75"/>
    </row>
    <row r="86" spans="1:64" s="4" customFormat="1" ht="12.75" customHeight="1" x14ac:dyDescent="0.25">
      <c r="A86" s="80">
        <v>0</v>
      </c>
      <c r="B86" s="80"/>
      <c r="C86" s="80"/>
      <c r="D86" s="80"/>
      <c r="E86" s="80"/>
      <c r="F86" s="80"/>
      <c r="G86" s="81" t="s">
        <v>84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84"/>
      <c r="AA86" s="84"/>
      <c r="AB86" s="84"/>
      <c r="AC86" s="84"/>
      <c r="AD86" s="84"/>
      <c r="AE86" s="85"/>
      <c r="AF86" s="86"/>
      <c r="AG86" s="86"/>
      <c r="AH86" s="86"/>
      <c r="AI86" s="86"/>
      <c r="AJ86" s="86"/>
      <c r="AK86" s="86"/>
      <c r="AL86" s="86"/>
      <c r="AM86" s="86"/>
      <c r="AN86" s="87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64" ht="56.4" customHeight="1" x14ac:dyDescent="0.25">
      <c r="A87" s="67">
        <v>14</v>
      </c>
      <c r="B87" s="67"/>
      <c r="C87" s="67"/>
      <c r="D87" s="67"/>
      <c r="E87" s="67"/>
      <c r="F87" s="67"/>
      <c r="G87" s="55" t="s">
        <v>85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1" t="s">
        <v>86</v>
      </c>
      <c r="AA87" s="62"/>
      <c r="AB87" s="62"/>
      <c r="AC87" s="62"/>
      <c r="AD87" s="63"/>
      <c r="AE87" s="61" t="s">
        <v>82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75">
        <v>100</v>
      </c>
      <c r="AP87" s="75"/>
      <c r="AQ87" s="75"/>
      <c r="AR87" s="75"/>
      <c r="AS87" s="75"/>
      <c r="AT87" s="75"/>
      <c r="AU87" s="75"/>
      <c r="AV87" s="75"/>
      <c r="AW87" s="75">
        <v>0</v>
      </c>
      <c r="AX87" s="75"/>
      <c r="AY87" s="75"/>
      <c r="AZ87" s="75"/>
      <c r="BA87" s="75"/>
      <c r="BB87" s="75"/>
      <c r="BC87" s="75"/>
      <c r="BD87" s="75"/>
      <c r="BE87" s="75">
        <f t="shared" si="1"/>
        <v>100</v>
      </c>
      <c r="BF87" s="75"/>
      <c r="BG87" s="75"/>
      <c r="BH87" s="75"/>
      <c r="BI87" s="75"/>
      <c r="BJ87" s="75"/>
      <c r="BK87" s="75"/>
      <c r="BL87" s="75"/>
    </row>
    <row r="88" spans="1:64" ht="51.6" customHeight="1" x14ac:dyDescent="0.25">
      <c r="A88" s="67">
        <v>15</v>
      </c>
      <c r="B88" s="67"/>
      <c r="C88" s="67"/>
      <c r="D88" s="67"/>
      <c r="E88" s="67"/>
      <c r="F88" s="67"/>
      <c r="G88" s="55" t="s">
        <v>87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76"/>
      <c r="AA88" s="77"/>
      <c r="AB88" s="77"/>
      <c r="AC88" s="77"/>
      <c r="AD88" s="78"/>
      <c r="AE88" s="76"/>
      <c r="AF88" s="77"/>
      <c r="AG88" s="77"/>
      <c r="AH88" s="77"/>
      <c r="AI88" s="77"/>
      <c r="AJ88" s="77"/>
      <c r="AK88" s="77"/>
      <c r="AL88" s="77"/>
      <c r="AM88" s="77"/>
      <c r="AN88" s="78"/>
      <c r="AO88" s="75">
        <f>1353/1105%</f>
        <v>122.44343891402714</v>
      </c>
      <c r="AP88" s="75"/>
      <c r="AQ88" s="75"/>
      <c r="AR88" s="75"/>
      <c r="AS88" s="75"/>
      <c r="AT88" s="75"/>
      <c r="AU88" s="75"/>
      <c r="AV88" s="75"/>
      <c r="AW88" s="75">
        <v>0</v>
      </c>
      <c r="AX88" s="75"/>
      <c r="AY88" s="75"/>
      <c r="AZ88" s="75"/>
      <c r="BA88" s="75"/>
      <c r="BB88" s="75"/>
      <c r="BC88" s="75"/>
      <c r="BD88" s="75"/>
      <c r="BE88" s="75">
        <f t="shared" si="1"/>
        <v>122.44343891402714</v>
      </c>
      <c r="BF88" s="75"/>
      <c r="BG88" s="75"/>
      <c r="BH88" s="75"/>
      <c r="BI88" s="75"/>
      <c r="BJ88" s="75"/>
      <c r="BK88" s="75"/>
      <c r="BL88" s="75"/>
    </row>
    <row r="89" spans="1:64" ht="34.799999999999997" customHeight="1" x14ac:dyDescent="0.25">
      <c r="A89" s="67">
        <v>16</v>
      </c>
      <c r="B89" s="67"/>
      <c r="C89" s="67"/>
      <c r="D89" s="67"/>
      <c r="E89" s="67"/>
      <c r="F89" s="67"/>
      <c r="G89" s="55" t="s">
        <v>88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76"/>
      <c r="AA89" s="77"/>
      <c r="AB89" s="77"/>
      <c r="AC89" s="77"/>
      <c r="AD89" s="78"/>
      <c r="AE89" s="76"/>
      <c r="AF89" s="77"/>
      <c r="AG89" s="77"/>
      <c r="AH89" s="77"/>
      <c r="AI89" s="77"/>
      <c r="AJ89" s="77"/>
      <c r="AK89" s="77"/>
      <c r="AL89" s="77"/>
      <c r="AM89" s="77"/>
      <c r="AN89" s="78"/>
      <c r="AO89" s="75">
        <v>0</v>
      </c>
      <c r="AP89" s="75"/>
      <c r="AQ89" s="75"/>
      <c r="AR89" s="75"/>
      <c r="AS89" s="75"/>
      <c r="AT89" s="75"/>
      <c r="AU89" s="75"/>
      <c r="AV89" s="75"/>
      <c r="AW89" s="79">
        <f>1576245/1618500%</f>
        <v>97.389249304911957</v>
      </c>
      <c r="AX89" s="79"/>
      <c r="AY89" s="79"/>
      <c r="AZ89" s="79"/>
      <c r="BA89" s="79"/>
      <c r="BB89" s="79"/>
      <c r="BC89" s="79"/>
      <c r="BD89" s="79"/>
      <c r="BE89" s="79">
        <f t="shared" si="1"/>
        <v>97.389249304911957</v>
      </c>
      <c r="BF89" s="79"/>
      <c r="BG89" s="79"/>
      <c r="BH89" s="79"/>
      <c r="BI89" s="79"/>
      <c r="BJ89" s="79"/>
      <c r="BK89" s="79"/>
      <c r="BL89" s="79"/>
    </row>
    <row r="90" spans="1:64" ht="48.6" customHeight="1" x14ac:dyDescent="0.25">
      <c r="A90" s="67">
        <v>17</v>
      </c>
      <c r="B90" s="67"/>
      <c r="C90" s="67"/>
      <c r="D90" s="67"/>
      <c r="E90" s="67"/>
      <c r="F90" s="67"/>
      <c r="G90" s="55" t="s">
        <v>89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4"/>
      <c r="AA90" s="65"/>
      <c r="AB90" s="65"/>
      <c r="AC90" s="65"/>
      <c r="AD90" s="66"/>
      <c r="AE90" s="64"/>
      <c r="AF90" s="65"/>
      <c r="AG90" s="65"/>
      <c r="AH90" s="65"/>
      <c r="AI90" s="65"/>
      <c r="AJ90" s="65"/>
      <c r="AK90" s="65"/>
      <c r="AL90" s="65"/>
      <c r="AM90" s="65"/>
      <c r="AN90" s="66"/>
      <c r="AO90" s="75">
        <v>92</v>
      </c>
      <c r="AP90" s="75"/>
      <c r="AQ90" s="75"/>
      <c r="AR90" s="75"/>
      <c r="AS90" s="75"/>
      <c r="AT90" s="75"/>
      <c r="AU90" s="75"/>
      <c r="AV90" s="75"/>
      <c r="AW90" s="75">
        <v>49</v>
      </c>
      <c r="AX90" s="75"/>
      <c r="AY90" s="75"/>
      <c r="AZ90" s="75"/>
      <c r="BA90" s="75"/>
      <c r="BB90" s="75"/>
      <c r="BC90" s="75"/>
      <c r="BD90" s="75"/>
      <c r="BE90" s="79">
        <v>89.5</v>
      </c>
      <c r="BF90" s="79"/>
      <c r="BG90" s="79"/>
      <c r="BH90" s="79"/>
      <c r="BI90" s="79"/>
      <c r="BJ90" s="79"/>
      <c r="BK90" s="79"/>
      <c r="BL90" s="79"/>
    </row>
    <row r="91" spans="1:64" x14ac:dyDescent="0.25"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3" spans="1:64" ht="16.5" customHeight="1" x14ac:dyDescent="0.25">
      <c r="A93" s="112" t="s">
        <v>104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0"/>
      <c r="X93" s="40"/>
      <c r="Y93" s="40"/>
      <c r="Z93" s="40"/>
      <c r="AA93" s="40"/>
      <c r="AB93" s="40"/>
      <c r="AC93" s="41"/>
      <c r="AD93" s="41"/>
      <c r="AE93" s="41"/>
      <c r="AF93" s="41"/>
      <c r="AG93" s="41"/>
      <c r="AH93" s="40"/>
      <c r="AI93" s="40"/>
      <c r="AJ93" s="40"/>
      <c r="AK93" s="40"/>
      <c r="AL93" s="40"/>
      <c r="AM93" s="40"/>
      <c r="AN93" s="5"/>
      <c r="AO93" s="151" t="s">
        <v>105</v>
      </c>
      <c r="AP93" s="151"/>
      <c r="AQ93" s="151"/>
      <c r="AR93" s="151"/>
      <c r="AS93" s="151"/>
      <c r="AT93" s="151"/>
      <c r="AU93" s="151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5">
      <c r="W94" s="107" t="s">
        <v>5</v>
      </c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O94" s="109" t="s">
        <v>52</v>
      </c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</row>
    <row r="95" spans="1:64" ht="15.75" customHeight="1" x14ac:dyDescent="0.25">
      <c r="A95" s="114" t="s">
        <v>3</v>
      </c>
      <c r="B95" s="114"/>
      <c r="C95" s="114"/>
      <c r="D95" s="114"/>
      <c r="E95" s="114"/>
      <c r="F95" s="114"/>
    </row>
    <row r="96" spans="1:64" ht="13.2" customHeight="1" x14ac:dyDescent="0.25">
      <c r="A96" s="110" t="s">
        <v>93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5">
      <c r="A97" s="111" t="s">
        <v>47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</row>
    <row r="98" spans="1:59" ht="10.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59" ht="15.6" customHeight="1" x14ac:dyDescent="0.25">
      <c r="A99" s="112" t="s">
        <v>94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0"/>
      <c r="X99" s="40"/>
      <c r="Y99" s="40"/>
      <c r="Z99" s="40"/>
      <c r="AA99" s="40"/>
      <c r="AB99" s="40"/>
      <c r="AC99" s="41"/>
      <c r="AD99" s="41"/>
      <c r="AE99" s="41"/>
      <c r="AF99" s="41"/>
      <c r="AG99" s="41"/>
      <c r="AH99" s="40"/>
      <c r="AI99" s="40"/>
      <c r="AJ99" s="40"/>
      <c r="AK99" s="40"/>
      <c r="AL99" s="40"/>
      <c r="AM99" s="40"/>
      <c r="AN99" s="5"/>
      <c r="AO99" s="119" t="s">
        <v>95</v>
      </c>
      <c r="AP99" s="119"/>
      <c r="AQ99" s="119"/>
      <c r="AR99" s="119"/>
      <c r="AS99" s="119"/>
      <c r="AT99" s="119"/>
      <c r="AU99" s="11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 x14ac:dyDescent="0.25">
      <c r="W100" s="107" t="s">
        <v>5</v>
      </c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O100" s="109" t="s">
        <v>52</v>
      </c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</row>
    <row r="101" spans="1:59" x14ac:dyDescent="0.25">
      <c r="A101" s="157" t="s">
        <v>127</v>
      </c>
      <c r="B101" s="157"/>
      <c r="C101" s="157"/>
      <c r="D101" s="157"/>
      <c r="E101" s="157"/>
      <c r="F101" s="157"/>
      <c r="G101" s="43"/>
      <c r="H101" s="43"/>
    </row>
    <row r="102" spans="1:59" x14ac:dyDescent="0.25">
      <c r="A102" s="109" t="s">
        <v>45</v>
      </c>
      <c r="B102" s="109"/>
      <c r="C102" s="109"/>
      <c r="D102" s="109"/>
      <c r="E102" s="109"/>
      <c r="F102" s="109"/>
      <c r="G102" s="109"/>
      <c r="H102" s="109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59" x14ac:dyDescent="0.25">
      <c r="A103" s="22" t="s">
        <v>46</v>
      </c>
    </row>
  </sheetData>
  <mergeCells count="310">
    <mergeCell ref="AK50:AR50"/>
    <mergeCell ref="AK51:AR51"/>
    <mergeCell ref="AS49:AZ49"/>
    <mergeCell ref="AS50:AZ50"/>
    <mergeCell ref="AS51:AZ51"/>
    <mergeCell ref="A52:C52"/>
    <mergeCell ref="D52:AB52"/>
    <mergeCell ref="AC52:AJ52"/>
    <mergeCell ref="AK52:AR52"/>
    <mergeCell ref="AS52:AZ52"/>
    <mergeCell ref="AO99:AU99"/>
    <mergeCell ref="A101:F101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49:C4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70:F70"/>
    <mergeCell ref="Z70:AD70"/>
    <mergeCell ref="AE70:AN70"/>
    <mergeCell ref="A93:V93"/>
    <mergeCell ref="A64:C64"/>
    <mergeCell ref="D64:AA64"/>
    <mergeCell ref="A32:F32"/>
    <mergeCell ref="AW69:BD69"/>
    <mergeCell ref="AW70:BD70"/>
    <mergeCell ref="AO70:AV70"/>
    <mergeCell ref="AW68:BD68"/>
    <mergeCell ref="AS45:AZ46"/>
    <mergeCell ref="D45:AB46"/>
    <mergeCell ref="D47:AB47"/>
    <mergeCell ref="D48:AB48"/>
    <mergeCell ref="AC47:AJ47"/>
    <mergeCell ref="AC48:AJ48"/>
    <mergeCell ref="AO93:AU93"/>
    <mergeCell ref="A50:C50"/>
    <mergeCell ref="A51:C51"/>
    <mergeCell ref="D49:AB49"/>
    <mergeCell ref="D50:AB50"/>
    <mergeCell ref="AC51:AJ51"/>
    <mergeCell ref="AK49:AR49"/>
    <mergeCell ref="W94:AM94"/>
    <mergeCell ref="AE68:AN68"/>
    <mergeCell ref="AE69:AN69"/>
    <mergeCell ref="AO94:BG94"/>
    <mergeCell ref="G68:Y68"/>
    <mergeCell ref="G69:Y69"/>
    <mergeCell ref="G70:Y70"/>
    <mergeCell ref="AO68:AV68"/>
    <mergeCell ref="Z68:AD68"/>
    <mergeCell ref="BE69:BL69"/>
    <mergeCell ref="BE68:BL68"/>
    <mergeCell ref="AO72:AV72"/>
    <mergeCell ref="AW72:BD72"/>
    <mergeCell ref="BE72:BL72"/>
    <mergeCell ref="BE76:BL76"/>
    <mergeCell ref="BE78:BL78"/>
    <mergeCell ref="BE80:BL80"/>
    <mergeCell ref="BE83:BL83"/>
    <mergeCell ref="BE87:BL87"/>
    <mergeCell ref="BE73:BL73"/>
    <mergeCell ref="BE74:BL74"/>
    <mergeCell ref="AC53:AJ53"/>
    <mergeCell ref="AK45:AR46"/>
    <mergeCell ref="D53:AB53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D51:AB51"/>
    <mergeCell ref="AC49:AJ49"/>
    <mergeCell ref="AC50:AJ50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57:AY57"/>
    <mergeCell ref="W100:AM100"/>
    <mergeCell ref="A68:F68"/>
    <mergeCell ref="A69:F69"/>
    <mergeCell ref="Z69:AD69"/>
    <mergeCell ref="A66:BL66"/>
    <mergeCell ref="A67:F67"/>
    <mergeCell ref="AE67:AN67"/>
    <mergeCell ref="A102:H102"/>
    <mergeCell ref="A96:AS96"/>
    <mergeCell ref="A97:AS97"/>
    <mergeCell ref="A99:V99"/>
    <mergeCell ref="AO100:BG100"/>
    <mergeCell ref="AO67:AV67"/>
    <mergeCell ref="AW67:BD67"/>
    <mergeCell ref="A95:F95"/>
    <mergeCell ref="BE67:BL67"/>
    <mergeCell ref="Z67:AD67"/>
    <mergeCell ref="G67:Y67"/>
    <mergeCell ref="BE70:BL70"/>
    <mergeCell ref="AO69:AV69"/>
    <mergeCell ref="BE71:BL71"/>
    <mergeCell ref="A72:F72"/>
    <mergeCell ref="G72:Y72"/>
    <mergeCell ref="A58:C59"/>
    <mergeCell ref="D60:AA60"/>
    <mergeCell ref="AB60:AI60"/>
    <mergeCell ref="AB64:AI64"/>
    <mergeCell ref="A60:C60"/>
    <mergeCell ref="AR60:AY60"/>
    <mergeCell ref="A61:C61"/>
    <mergeCell ref="D61:AA61"/>
    <mergeCell ref="AB61:AI61"/>
    <mergeCell ref="AJ61:AQ61"/>
    <mergeCell ref="A62:C62"/>
    <mergeCell ref="D62:AA62"/>
    <mergeCell ref="AB62:AI62"/>
    <mergeCell ref="AJ62:AQ62"/>
    <mergeCell ref="AR62:AY62"/>
    <mergeCell ref="AR58:AY59"/>
    <mergeCell ref="A63:C63"/>
    <mergeCell ref="AR61:AY61"/>
    <mergeCell ref="AJ60:AQ60"/>
    <mergeCell ref="A75:F75"/>
    <mergeCell ref="G75:Y75"/>
    <mergeCell ref="AE75:AN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75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AE79:AN79"/>
    <mergeCell ref="AO79:AV79"/>
    <mergeCell ref="AW79:BD79"/>
    <mergeCell ref="BE79:BL79"/>
    <mergeCell ref="A78:F78"/>
    <mergeCell ref="G78:Y78"/>
    <mergeCell ref="AE78:AN78"/>
    <mergeCell ref="AO78:AV78"/>
    <mergeCell ref="AW78:BD78"/>
    <mergeCell ref="Z78:AD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AE80:AN80"/>
    <mergeCell ref="AO80:AV80"/>
    <mergeCell ref="AW80:BD80"/>
    <mergeCell ref="A81:F81"/>
    <mergeCell ref="G81:Y81"/>
    <mergeCell ref="AE81:AN81"/>
    <mergeCell ref="AO81:AV81"/>
    <mergeCell ref="AW81:BD81"/>
    <mergeCell ref="BE81:BL81"/>
    <mergeCell ref="Z80:AD81"/>
    <mergeCell ref="A84:F84"/>
    <mergeCell ref="G84:Y84"/>
    <mergeCell ref="AE84:AN84"/>
    <mergeCell ref="AO84:AV84"/>
    <mergeCell ref="AW84:BD84"/>
    <mergeCell ref="BE84:BL84"/>
    <mergeCell ref="A83:F83"/>
    <mergeCell ref="G83:Y83"/>
    <mergeCell ref="AE83:AN83"/>
    <mergeCell ref="AO83:AV83"/>
    <mergeCell ref="AW83:BD83"/>
    <mergeCell ref="Z83:A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AE85:AN85"/>
    <mergeCell ref="AO85:AV85"/>
    <mergeCell ref="AW85:BD85"/>
    <mergeCell ref="A88:F88"/>
    <mergeCell ref="G88:Y88"/>
    <mergeCell ref="AO88:AV88"/>
    <mergeCell ref="AW88:BD88"/>
    <mergeCell ref="BE88:BL88"/>
    <mergeCell ref="A87:F87"/>
    <mergeCell ref="G87:Y87"/>
    <mergeCell ref="AO87:AV87"/>
    <mergeCell ref="AW87:BD87"/>
    <mergeCell ref="Z87:AD90"/>
    <mergeCell ref="AE87:AN90"/>
    <mergeCell ref="BE89:BL89"/>
    <mergeCell ref="A90:F90"/>
    <mergeCell ref="G90:Y90"/>
    <mergeCell ref="AO90:AV90"/>
    <mergeCell ref="AW90:BD90"/>
    <mergeCell ref="BE90:BL90"/>
    <mergeCell ref="A89:F89"/>
    <mergeCell ref="G89:Y89"/>
    <mergeCell ref="AO89:AV89"/>
    <mergeCell ref="AW89:BD89"/>
    <mergeCell ref="AW7:AX7"/>
    <mergeCell ref="D63:AA63"/>
    <mergeCell ref="AB63:AI63"/>
    <mergeCell ref="AJ63:AQ63"/>
    <mergeCell ref="AR63:AY63"/>
    <mergeCell ref="A73:F73"/>
    <mergeCell ref="G73:Y73"/>
    <mergeCell ref="AO73:AV73"/>
    <mergeCell ref="AW73:BD73"/>
    <mergeCell ref="Z72:AD73"/>
    <mergeCell ref="AE72:AN73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4:C54"/>
    <mergeCell ref="D54:AB54"/>
    <mergeCell ref="AC54:AJ54"/>
    <mergeCell ref="AK54:AR54"/>
    <mergeCell ref="AS54:AZ54"/>
  </mergeCells>
  <phoneticPr fontId="0" type="noConversion"/>
  <conditionalFormatting sqref="G70:L70">
    <cfRule type="cellIs" dxfId="39" priority="41" stopIfTrue="1" operator="equal">
      <formula>$G69</formula>
    </cfRule>
  </conditionalFormatting>
  <conditionalFormatting sqref="D53">
    <cfRule type="cellIs" dxfId="38" priority="42" stopIfTrue="1" operator="equal">
      <formula>$D48</formula>
    </cfRule>
  </conditionalFormatting>
  <conditionalFormatting sqref="A70:F70">
    <cfRule type="cellIs" dxfId="37" priority="43" stopIfTrue="1" operator="equal">
      <formula>0</formula>
    </cfRule>
  </conditionalFormatting>
  <conditionalFormatting sqref="D54">
    <cfRule type="cellIs" dxfId="36" priority="40" stopIfTrue="1" operator="equal">
      <formula>$D53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:G73">
    <cfRule type="cellIs" dxfId="33" priority="35" stopIfTrue="1" operator="equal">
      <formula>$G71</formula>
    </cfRule>
  </conditionalFormatting>
  <conditionalFormatting sqref="A72:F72 A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$G72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:G81">
    <cfRule type="cellIs" dxfId="19" priority="21" stopIfTrue="1" operator="equal">
      <formula>$G79</formula>
    </cfRule>
  </conditionalFormatting>
  <conditionalFormatting sqref="A80:F80 A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$G80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2021-02-08T07:44:56Z</dcterms:modified>
</cp:coreProperties>
</file>