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port-luda\общие документи\БЮДЖЕТНІ ЗАПИТИ\БЮДЖЕТНИЙ ЗАПИТ 2021\ПАСПОРТА 2021\Паспорт ЛИПЕНЬ 2021\"/>
    </mc:Choice>
  </mc:AlternateContent>
  <bookViews>
    <workbookView xWindow="480" yWindow="130" windowWidth="27790" windowHeight="14390"/>
  </bookViews>
  <sheets>
    <sheet name="КПК1115031" sheetId="2" r:id="rId1"/>
  </sheets>
  <definedNames>
    <definedName name="_xlnm.Print_Area" localSheetId="0">КПК1115031!$A$1:$BM$107</definedName>
  </definedNames>
  <calcPr calcId="152511" refMode="R1C1"/>
</workbook>
</file>

<file path=xl/calcChain.xml><?xml version="1.0" encoding="utf-8"?>
<calcChain xmlns="http://schemas.openxmlformats.org/spreadsheetml/2006/main">
  <c r="AK49" i="2" l="1"/>
  <c r="AK57" i="2"/>
  <c r="BE88" i="2" l="1"/>
  <c r="AO80" i="2"/>
  <c r="AJ66" i="2"/>
  <c r="AR66" i="2"/>
  <c r="AB66" i="2"/>
  <c r="AR68" i="2"/>
  <c r="U22" i="2" l="1"/>
  <c r="AK58" i="2"/>
  <c r="AS56" i="2"/>
  <c r="AC49" i="2"/>
  <c r="AO89" i="2" l="1"/>
  <c r="AW89" i="2"/>
  <c r="AO84" i="2"/>
  <c r="AS50" i="2"/>
  <c r="AS51" i="2"/>
  <c r="AS57" i="2"/>
  <c r="AK54" i="2" l="1"/>
  <c r="AC58" i="2"/>
  <c r="AW93" i="2" l="1"/>
  <c r="BE77" i="2"/>
  <c r="AW77" i="2"/>
  <c r="AO77" i="2"/>
  <c r="AR67" i="2"/>
  <c r="AJ67" i="2"/>
  <c r="AB67" i="2"/>
  <c r="AO92" i="2" l="1"/>
  <c r="AS52" i="2" l="1"/>
  <c r="AS53" i="2"/>
  <c r="AS54" i="2"/>
  <c r="AS55" i="2"/>
  <c r="AS49" i="2" l="1"/>
  <c r="BE93" i="2" l="1"/>
  <c r="BE92" i="2"/>
  <c r="BE91" i="2"/>
  <c r="BE84" i="2"/>
  <c r="BE83" i="2"/>
  <c r="BE82" i="2"/>
  <c r="BE80" i="2"/>
  <c r="BE79" i="2"/>
  <c r="BE78" i="2"/>
  <c r="AS58" i="2"/>
  <c r="AO76" i="2"/>
  <c r="BE89" i="2" l="1"/>
  <c r="AO87" i="2"/>
  <c r="BE76" i="2"/>
</calcChain>
</file>

<file path=xl/sharedStrings.xml><?xml version="1.0" encoding="utf-8"?>
<sst xmlns="http://schemas.openxmlformats.org/spreadsheetml/2006/main" count="170" uniqueCount="132">
  <si>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</si>
  <si>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</si>
  <si>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</si>
  <si>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</si>
  <si>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</si>
  <si>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</si>
  <si>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</si>
  <si>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</si>
  <si>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</si>
  <si>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</si>
  <si>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</si>
  <si>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</si>
  <si>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</si>
  <si>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</si>
  <si>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</si>
  <si>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</si>
  <si>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</si>
  <si>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</si>
  <si>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</si>
  <si>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</si>
  <si>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</si>
  <si>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</si>
  <si>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</si>
  <si>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</si>
  <si>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</si>
  <si>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</si>
  <si>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</si>
  <si>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</si>
  <si>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</si>
  <si>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</si>
  <si>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</si>
  <si>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</si>
  <si>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</si>
  <si>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</si>
  <si>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</si>
  <si>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</si>
  <si>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</si>
  <si>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</si>
  <si>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</si>
  <si>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</si>
  <si>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</si>
  <si>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</si>
  <si>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</si>
  <si>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</si>
  <si>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</si>
  <si>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</si>
  <si>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</si>
  <si>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</si>
  <si>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</si>
  <si>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</si>
  <si>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</si>
  <si>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</si>
  <si>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</si>
  <si>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</si>
  <si>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</si>
  <si>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</si>
  <si>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</si>
  <si>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</si>
  <si>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</si>
  <si>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</si>
  <si>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</si>
  <si>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</si>
  <si>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</si>
  <si>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</si>
  <si>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УСЬОГО</t>
  </si>
  <si>
    <t>затрат</t>
  </si>
  <si>
    <t>од.</t>
  </si>
  <si>
    <t>зведення планів по мережі, штатах</t>
  </si>
  <si>
    <t>зведені кошториси</t>
  </si>
  <si>
    <t>осіб</t>
  </si>
  <si>
    <t>штатний розпис, тарификація</t>
  </si>
  <si>
    <t>у тому числі тренерів, осіб.</t>
  </si>
  <si>
    <t>тарифікаційні списки</t>
  </si>
  <si>
    <t>обсяг витрат на придбання спортивного інвентаря</t>
  </si>
  <si>
    <t xml:space="preserve">        кошторис</t>
  </si>
  <si>
    <t>продукту</t>
  </si>
  <si>
    <t xml:space="preserve">     журнал обліку_x000D_
          змагань</t>
  </si>
  <si>
    <t>одиниць</t>
  </si>
  <si>
    <t>розрахунки до кошторису</t>
  </si>
  <si>
    <t>ефективності</t>
  </si>
  <si>
    <t>середні витрати на утримання одного учня комунальної дитячо-юнацької спортивної школи</t>
  </si>
  <si>
    <t xml:space="preserve">          розрахунок</t>
  </si>
  <si>
    <t xml:space="preserve"> розрахунок</t>
  </si>
  <si>
    <t>середня вартість одиниці придбаного малоцінного спортивного обладнання та інвентарю для комунальних дитячо-юнацьких спортивних шкіл</t>
  </si>
  <si>
    <t>якості</t>
  </si>
  <si>
    <t>динаміка кількості підготовлених у комунальних ДЮСШ майстрів спорту України/кандидатів у майстри спорту України; спортсменів-розрядників в порівнянні з минулим роком</t>
  </si>
  <si>
    <t>%</t>
  </si>
  <si>
    <t>динаміка кількості учнів комунальної дитячо-юнацької спортивної школи, які здобули призові місця в регіональних спортивних змаганнях в порівнянні з минулим роком</t>
  </si>
  <si>
    <t>динаміка зростання власних коштів до показника попереднього року</t>
  </si>
  <si>
    <t>відсоток захищених статей видатків в структурі загальних обсягів видатків</t>
  </si>
  <si>
    <t>забезпечення підготовки спортсменів резервного спорту та участі спортсменів у відповідних змаганнях, розвитку здібностей вихованців дитячо-юнацьких спортивних шкіл в обраному виді спорту, створення умов для фізичного розвитку, збереження та підтримка в належному технічному стані існуючої мережі комунальних спортивних споруд та спортивних споруд  громадських організацій фізкультурно-спортивної спрямованості, забезпечення їх ефективного використання для проведення спортивних заходів.</t>
  </si>
  <si>
    <t>1100000</t>
  </si>
  <si>
    <t>Управління молоді та спорту Хмельницької міської ради</t>
  </si>
  <si>
    <t>Фінансове управління Хмельницької міської ради</t>
  </si>
  <si>
    <t>Начальник фінансового управління</t>
  </si>
  <si>
    <t>Сергій ЯМЧУК</t>
  </si>
  <si>
    <t>22771264</t>
  </si>
  <si>
    <t>22564000000</t>
  </si>
  <si>
    <t>бюджетної програми місцевого бюджету на 2021  рік</t>
  </si>
  <si>
    <t>1115031</t>
  </si>
  <si>
    <t>Утримання та навчально-тренувальна робота комунальних дитячо-юнацьких спортивних шкіл</t>
  </si>
  <si>
    <t>1110000</t>
  </si>
  <si>
    <t>5031</t>
  </si>
  <si>
    <t>0810</t>
  </si>
  <si>
    <t>Начальник управління молоді та спорту</t>
  </si>
  <si>
    <t>Сергій РЕМЕЗ</t>
  </si>
  <si>
    <t>Підготовка спортивного резерву та підвищення рівня фізичної підготовленості дітей дитячо-юнацькими спортивними школами.</t>
  </si>
  <si>
    <t>Створення належних умов для функціонування ДЮСШ</t>
  </si>
  <si>
    <t>Програма бюджетування за участі громадськості (Бюджет участі) міста Хмельницького (із змінами і доповненнями)</t>
  </si>
  <si>
    <t xml:space="preserve"> Коригування робочого проєкту " Реконструкція котельні під спортивні приміщення на СК "Поділля" по вул. Проскурівській, 81"</t>
  </si>
  <si>
    <t>Виготовлення ПКД "Реконструкція футбольного поля під штучним покриттям по вул. Спортивній, 17</t>
  </si>
  <si>
    <t>кількість комунальних дитячо-юнацьких спортивних шкіл</t>
  </si>
  <si>
    <t>обсяг витрат на утримання комунальних дитячо-юнацьких спортивних шкіл</t>
  </si>
  <si>
    <t>кількість штатних працівників комунальних дитячо-юнацьких спортивних шкіл</t>
  </si>
  <si>
    <t>кількість учнів комунальних дитячо-юнацьких спортивних шкіл, в т.ч.</t>
  </si>
  <si>
    <t>кількість учнів, що взяли участь у регіональних спортивних змаганнях</t>
  </si>
  <si>
    <t>кількість придбаного малоцінного спортивного обладнання та інвентарю для комунальних дитячо-юнацьких спортивних шкіл</t>
  </si>
  <si>
    <t>середньомісячна заробітна плата працівника дитячо-юнацької спортивної школи</t>
  </si>
  <si>
    <t>грн</t>
  </si>
  <si>
    <t>обсяг витрат на реалізацію громадських проектів</t>
  </si>
  <si>
    <t>кількість переможців громадських проектів</t>
  </si>
  <si>
    <t>зведений кошторис</t>
  </si>
  <si>
    <t>Комплексна програма реалізації молодіжної політики та розвитку фізичної культури і спорту у Хмельницькій міській територіальній громаді на 2017-2021 роки</t>
  </si>
  <si>
    <t>Реконструкція котельні під спортивні приміщення на СК "Поділля"  ДЮСШ №1 по вул. Проскурівській, 81 в м.Хмельницькому</t>
  </si>
  <si>
    <t xml:space="preserve">Виготовлення проектно-кошторисної документації  "Капітального ремонту даху спортивного комплексу по вул. Спортивній, 16, м. Хмельницький" </t>
  </si>
  <si>
    <t xml:space="preserve">Програма бюджетування за участі громадськості (Бюджет участі) міста Хмельницького  на 2020-2022 роки </t>
  </si>
  <si>
    <t xml:space="preserve">Реконструкція футбольного поля під штучним покриттям Хмельницької дитячо-юнацької спортивної школи №1 по вул. Спортивній, 17 в м. Хмельницькому </t>
  </si>
  <si>
    <t xml:space="preserve">Реконструкція системи газопостачання «Технічне переоснащення існуючих газових мереж з зміною ВОГ теплогенераторної ДЮСШ №1 по вул. Спортивна, 17 в м.Хмельницький» </t>
  </si>
  <si>
    <t xml:space="preserve">Виготовлення проектно-кошторисної документації на об’єкт: «Реконструкція системи освітлення футбольного поля на території СК «Поділля» ДЮСШ №1 по вул. Проскурівській, 81 в м. Хмельницькому". </t>
  </si>
  <si>
    <t xml:space="preserve"> Конституція України;  Бюджетний кодекс; Закон «Про місцеве самоврядування в Україні», “Про сприяння соціальному становленню та розвитку молоді в Україні”; Комплексна програма реалізації молодіжної політики та розвитку фізичної культури і спорту у Хмельницькій міській територіальної громаді на 2017-2021 роки, Рішення сесії  Хмельницької  міської ради від  23 грудня  2020 року №14   “Про бюджет  Хмельницької міської територіальної громади на 2021 рік»,  Рішення сесії Хмельницької міської ради від 21 квітня 2021 року №27 «Про внесення змін до бюджету  Хмельницької міської територіальної громади на 2021 рік», Рішення сесії Хмельницької міської ради від 14 липня 2021 року №3 «Про внесення змін до бюджету  Хмельницької міської територіальної громади на 2021 рік».</t>
  </si>
  <si>
    <t xml:space="preserve">Наказ від  23.07.21 р. </t>
  </si>
  <si>
    <t>9-а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</si>
</sst>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0.00"/>
    <numFmt numFmtId="165" formatCode="0.000"/>
    <numFmt numFmtId="166" formatCode="#,##0.0"/>
  </numFmts>
  <fonts count="24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b/>
      <sz val="16"/>
      <name val="Times New Roman"/>
      <family val="1"/>
      <charset val="204"/>
    </font>
    <font>
      <sz val="11"/>
      <name val="Arial Cyr"/>
      <charset val="204"/>
    </font>
    <font>
      <b/>
      <sz val="11"/>
      <name val="Times New Roman"/>
      <family val="1"/>
      <charset val="204"/>
    </font>
    <font>
      <b/>
      <sz val="11"/>
      <name val="Arial Cyr"/>
      <charset val="204"/>
    </font>
    <font>
      <sz val="12"/>
      <name val="Times New Roman"/>
      <family val="1"/>
    </font>
    <font>
      <b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66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top" wrapText="1"/>
    </xf>
    <xf numFmtId="0" fontId="2" fillId="0" borderId="0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0" xfId="0" applyFont="1" applyBorder="1" applyAlignment="1">
      <alignment vertical="top" wrapText="1"/>
    </xf>
    <xf numFmtId="0" fontId="12" fillId="0" borderId="0" xfId="0" applyFont="1" applyBorder="1" applyAlignment="1"/>
    <xf numFmtId="0" fontId="2" fillId="0" borderId="0" xfId="0" applyFont="1" applyBorder="1" applyAlignment="1">
      <alignment horizontal="center" vertical="center"/>
    </xf>
    <xf numFmtId="14" fontId="12" fillId="0" borderId="5" xfId="0" applyNumberFormat="1" applyFont="1" applyBorder="1" applyAlignment="1">
      <alignment horizontal="center"/>
    </xf>
    <xf numFmtId="3" fontId="3" fillId="0" borderId="2" xfId="0" applyNumberFormat="1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6" fillId="0" borderId="6" xfId="0" applyFont="1" applyBorder="1" applyAlignment="1">
      <alignment horizontal="center" vertical="top" wrapText="1"/>
    </xf>
    <xf numFmtId="0" fontId="14" fillId="0" borderId="5" xfId="0" quotePrefix="1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left" vertical="center" wrapText="1"/>
    </xf>
    <xf numFmtId="0" fontId="3" fillId="0" borderId="3" xfId="0" applyNumberFormat="1" applyFont="1" applyBorder="1" applyAlignment="1">
      <alignment horizontal="left" vertical="center" wrapText="1"/>
    </xf>
    <xf numFmtId="0" fontId="3" fillId="0" borderId="4" xfId="0" applyNumberFormat="1" applyFont="1" applyBorder="1" applyAlignment="1">
      <alignment horizontal="left" vertical="center" wrapText="1"/>
    </xf>
    <xf numFmtId="0" fontId="6" fillId="0" borderId="5" xfId="0" applyFont="1" applyBorder="1" applyAlignment="1">
      <alignment horizontal="right" vertical="center" wrapText="1"/>
    </xf>
    <xf numFmtId="0" fontId="3" fillId="0" borderId="0" xfId="0" applyFont="1" applyAlignment="1">
      <alignment horizontal="justify" vertical="center" wrapText="1"/>
    </xf>
    <xf numFmtId="3" fontId="10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left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3" fontId="3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19" fillId="0" borderId="5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13" fillId="0" borderId="5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top" wrapText="1"/>
    </xf>
    <xf numFmtId="0" fontId="18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top" wrapText="1"/>
    </xf>
    <xf numFmtId="0" fontId="17" fillId="0" borderId="3" xfId="0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4" fontId="8" fillId="0" borderId="1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3" fillId="0" borderId="5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5" xfId="0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3" fillId="0" borderId="5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2" fillId="0" borderId="5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left" vertical="center" wrapText="1"/>
    </xf>
    <xf numFmtId="0" fontId="7" fillId="0" borderId="0" xfId="0" applyFont="1" applyAlignment="1">
      <alignment horizontal="left"/>
    </xf>
    <xf numFmtId="0" fontId="2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8" fillId="0" borderId="1" xfId="0" applyNumberFormat="1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left" vertical="center" wrapText="1"/>
    </xf>
    <xf numFmtId="0" fontId="19" fillId="0" borderId="3" xfId="0" applyFont="1" applyBorder="1" applyAlignment="1">
      <alignment horizontal="left" vertical="center" wrapText="1"/>
    </xf>
    <xf numFmtId="0" fontId="19" fillId="0" borderId="4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7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166" fontId="3" fillId="0" borderId="1" xfId="0" applyNumberFormat="1" applyFont="1" applyBorder="1" applyAlignment="1">
      <alignment horizontal="center" vertical="center" wrapText="1"/>
    </xf>
    <xf numFmtId="0" fontId="6" fillId="0" borderId="3" xfId="0" applyNumberFormat="1" applyFont="1" applyBorder="1" applyAlignment="1">
      <alignment horizontal="left" vertical="center" wrapText="1"/>
    </xf>
    <xf numFmtId="0" fontId="6" fillId="0" borderId="4" xfId="0" applyNumberFormat="1" applyFont="1" applyBorder="1" applyAlignment="1">
      <alignment horizontal="left" vertical="center" wrapText="1"/>
    </xf>
    <xf numFmtId="3" fontId="2" fillId="0" borderId="6" xfId="0" applyNumberFormat="1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0" fillId="0" borderId="2" xfId="0" applyNumberFormat="1" applyFont="1" applyBorder="1" applyAlignment="1">
      <alignment horizontal="left" vertical="center" wrapText="1"/>
    </xf>
    <xf numFmtId="0" fontId="21" fillId="0" borderId="3" xfId="0" applyFont="1" applyBorder="1" applyAlignment="1">
      <alignment horizontal="left" vertical="center" wrapText="1"/>
    </xf>
    <xf numFmtId="0" fontId="21" fillId="0" borderId="4" xfId="0" applyFont="1" applyBorder="1" applyAlignment="1">
      <alignment horizontal="left" vertical="center" wrapText="1"/>
    </xf>
  </cellXfs>
  <cellStyles count="1">
    <cellStyle name="Звичайний" xfId="0" builtinId="0"/>
  </cellStyles>
  <dxfs count="4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7"/>
  <sheetViews>
    <sheetView tabSelected="1" topLeftCell="A87" zoomScaleNormal="100" zoomScaleSheetLayoutView="100" workbookViewId="0">
      <selection activeCell="BE94" sqref="BE94:BL94"/>
    </sheetView>
  </sheetViews>
  <sheetFormatPr defaultColWidth="9.08984375" defaultRowHeight="13" x14ac:dyDescent="0.3"/>
  <cols>
    <col min="1" max="27" width="2.90625" style="1" customWidth="1"/>
    <col min="28" max="28" width="6.08984375" style="1" customWidth="1"/>
    <col min="29" max="54" width="2.90625" style="1" customWidth="1"/>
    <col min="55" max="55" width="3.54296875" style="1" customWidth="1"/>
    <col min="56" max="65" width="2.90625" style="1" customWidth="1"/>
    <col min="66" max="77" width="3" style="1" customWidth="1"/>
    <col min="78" max="78" width="4.54296875" style="1" customWidth="1"/>
    <col min="79" max="79" width="5.36328125" style="1" hidden="1" customWidth="1"/>
    <col min="80" max="16384" width="9.08984375" style="1"/>
  </cols>
  <sheetData>
    <row r="1" spans="1:77" ht="44.25" customHeight="1" x14ac:dyDescent="0.3">
      <c r="AO1" s="81" t="s">
        <v>35</v>
      </c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  <c r="BD1" s="81"/>
      <c r="BE1" s="81"/>
      <c r="BF1" s="81"/>
      <c r="BG1" s="81"/>
      <c r="BH1" s="81"/>
      <c r="BI1" s="81"/>
      <c r="BJ1" s="81"/>
      <c r="BK1" s="81"/>
      <c r="BL1" s="81"/>
    </row>
    <row r="2" spans="1:77" ht="15.9" customHeight="1" x14ac:dyDescent="0.3">
      <c r="AO2" s="82" t="s">
        <v>0</v>
      </c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</row>
    <row r="3" spans="1:77" ht="15" hidden="1" customHeight="1" x14ac:dyDescent="0.3">
      <c r="AO3" s="109"/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1:77" ht="19.75" customHeight="1" x14ac:dyDescent="0.3">
      <c r="AO4" s="106" t="s">
        <v>92</v>
      </c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7"/>
      <c r="BB4" s="107"/>
      <c r="BC4" s="107"/>
      <c r="BD4" s="107"/>
      <c r="BE4" s="107"/>
      <c r="BF4" s="107"/>
      <c r="BG4" s="107"/>
      <c r="BH4" s="107"/>
      <c r="BI4" s="107"/>
      <c r="BJ4" s="107"/>
      <c r="BK4" s="107"/>
      <c r="BL4" s="107"/>
    </row>
    <row r="5" spans="1:77" x14ac:dyDescent="0.3">
      <c r="AO5" s="108" t="s">
        <v>20</v>
      </c>
      <c r="AP5" s="108"/>
      <c r="AQ5" s="108"/>
      <c r="AR5" s="108"/>
      <c r="AS5" s="108"/>
      <c r="AT5" s="108"/>
      <c r="AU5" s="108"/>
      <c r="AV5" s="108"/>
      <c r="AW5" s="108"/>
      <c r="AX5" s="108"/>
      <c r="AY5" s="108"/>
      <c r="AZ5" s="108"/>
      <c r="BA5" s="108"/>
      <c r="BB5" s="108"/>
      <c r="BC5" s="108"/>
      <c r="BD5" s="108"/>
      <c r="BE5" s="108"/>
      <c r="BF5" s="108"/>
      <c r="BG5" s="108"/>
      <c r="BH5" s="108"/>
      <c r="BI5" s="108"/>
      <c r="BJ5" s="108"/>
      <c r="BK5" s="108"/>
      <c r="BL5" s="108"/>
    </row>
    <row r="6" spans="1:77" ht="7.5" customHeight="1" x14ac:dyDescent="0.3">
      <c r="AO6" s="105"/>
      <c r="AP6" s="105"/>
      <c r="AQ6" s="105"/>
      <c r="AR6" s="105"/>
      <c r="AS6" s="105"/>
      <c r="AT6" s="105"/>
      <c r="AU6" s="105"/>
      <c r="AV6" s="105"/>
      <c r="AW6" s="105"/>
      <c r="AX6" s="105"/>
      <c r="AY6" s="105"/>
      <c r="AZ6" s="105"/>
      <c r="BA6" s="105"/>
      <c r="BB6" s="105"/>
      <c r="BC6" s="105"/>
      <c r="BD6" s="105"/>
      <c r="BE6" s="105"/>
      <c r="BF6" s="105"/>
    </row>
    <row r="7" spans="1:77" ht="13.25" customHeight="1" x14ac:dyDescent="0.3">
      <c r="AO7" s="92" t="s">
        <v>130</v>
      </c>
      <c r="AP7" s="92"/>
      <c r="AQ7" s="92"/>
      <c r="AR7" s="92"/>
      <c r="AS7" s="92"/>
      <c r="AT7" s="92"/>
      <c r="AU7" s="92"/>
      <c r="AV7" s="1" t="s">
        <v>63</v>
      </c>
      <c r="AW7" s="115" t="s">
        <v>131</v>
      </c>
      <c r="AX7" s="115"/>
      <c r="AY7" s="39"/>
      <c r="AZ7" s="39"/>
      <c r="BA7" s="39"/>
      <c r="BB7" s="39"/>
      <c r="BC7" s="39"/>
      <c r="BD7" s="39"/>
      <c r="BE7" s="39"/>
      <c r="BF7" s="39"/>
    </row>
    <row r="8" spans="1:77" x14ac:dyDescent="0.3">
      <c r="AO8" s="35"/>
      <c r="AP8" s="35"/>
      <c r="AQ8" s="35"/>
      <c r="AR8" s="35"/>
      <c r="AS8" s="35"/>
      <c r="AT8" s="35"/>
      <c r="AU8" s="35"/>
      <c r="AW8" s="21"/>
      <c r="AX8" s="21"/>
      <c r="AY8" s="21"/>
      <c r="AZ8" s="21"/>
      <c r="BA8" s="21"/>
      <c r="BB8" s="21"/>
      <c r="BC8" s="21"/>
      <c r="BD8" s="21"/>
      <c r="BE8" s="21"/>
      <c r="BF8" s="21"/>
    </row>
    <row r="10" spans="1:77" ht="15.75" customHeight="1" x14ac:dyDescent="0.3">
      <c r="A10" s="95" t="s">
        <v>21</v>
      </c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  <c r="BB10" s="95"/>
      <c r="BC10" s="95"/>
      <c r="BD10" s="95"/>
      <c r="BE10" s="95"/>
      <c r="BF10" s="95"/>
      <c r="BG10" s="95"/>
      <c r="BH10" s="95"/>
      <c r="BI10" s="95"/>
      <c r="BJ10" s="95"/>
      <c r="BK10" s="95"/>
      <c r="BL10" s="95"/>
    </row>
    <row r="11" spans="1:77" ht="22.25" customHeight="1" x14ac:dyDescent="0.3">
      <c r="A11" s="95" t="s">
        <v>98</v>
      </c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  <c r="BB11" s="95"/>
      <c r="BC11" s="95"/>
      <c r="BD11" s="95"/>
      <c r="BE11" s="95"/>
      <c r="BF11" s="95"/>
      <c r="BG11" s="95"/>
      <c r="BH11" s="95"/>
      <c r="BI11" s="95"/>
      <c r="BJ11" s="95"/>
      <c r="BK11" s="95"/>
      <c r="BL11" s="95"/>
    </row>
    <row r="12" spans="1:77" ht="6" customHeight="1" x14ac:dyDescent="0.3">
      <c r="A12" s="37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</row>
    <row r="13" spans="1:77" customFormat="1" ht="14.25" customHeight="1" x14ac:dyDescent="0.25">
      <c r="A13" s="23" t="s">
        <v>53</v>
      </c>
      <c r="B13" s="65" t="s">
        <v>91</v>
      </c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32"/>
      <c r="N13" s="93" t="s">
        <v>92</v>
      </c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93"/>
      <c r="AJ13" s="93"/>
      <c r="AK13" s="93"/>
      <c r="AL13" s="93"/>
      <c r="AM13" s="93"/>
      <c r="AN13" s="93"/>
      <c r="AO13" s="93"/>
      <c r="AP13" s="93"/>
      <c r="AQ13" s="93"/>
      <c r="AR13" s="93"/>
      <c r="AS13" s="93"/>
      <c r="AT13" s="33"/>
      <c r="AU13" s="65" t="s">
        <v>96</v>
      </c>
      <c r="AV13" s="66"/>
      <c r="AW13" s="66"/>
      <c r="AX13" s="66"/>
      <c r="AY13" s="66"/>
      <c r="AZ13" s="66"/>
      <c r="BA13" s="66"/>
      <c r="BB13" s="66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</row>
    <row r="14" spans="1:77" customFormat="1" ht="24" customHeight="1" x14ac:dyDescent="0.25">
      <c r="A14" s="31"/>
      <c r="B14" s="63" t="s">
        <v>56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31"/>
      <c r="N14" s="94" t="s">
        <v>62</v>
      </c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J14" s="94"/>
      <c r="AK14" s="94"/>
      <c r="AL14" s="94"/>
      <c r="AM14" s="94"/>
      <c r="AN14" s="94"/>
      <c r="AO14" s="94"/>
      <c r="AP14" s="94"/>
      <c r="AQ14" s="94"/>
      <c r="AR14" s="94"/>
      <c r="AS14" s="94"/>
      <c r="AT14" s="31"/>
      <c r="AU14" s="63" t="s">
        <v>55</v>
      </c>
      <c r="AV14" s="63"/>
      <c r="AW14" s="63"/>
      <c r="AX14" s="63"/>
      <c r="AY14" s="63"/>
      <c r="AZ14" s="63"/>
      <c r="BA14" s="63"/>
      <c r="BB14" s="63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</row>
    <row r="15" spans="1:77" customFormat="1" ht="12.5" x14ac:dyDescent="0.25">
      <c r="BE15" s="27"/>
      <c r="BF15" s="27"/>
      <c r="BG15" s="27"/>
      <c r="BH15" s="27"/>
      <c r="BI15" s="27"/>
      <c r="BJ15" s="27"/>
      <c r="BK15" s="27"/>
      <c r="BL15" s="27"/>
    </row>
    <row r="16" spans="1:77" customFormat="1" ht="13.75" customHeight="1" x14ac:dyDescent="0.25">
      <c r="A16" s="34" t="s">
        <v>4</v>
      </c>
      <c r="B16" s="65" t="s">
        <v>101</v>
      </c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32"/>
      <c r="N16" s="113" t="s">
        <v>92</v>
      </c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114"/>
      <c r="AD16" s="114"/>
      <c r="AE16" s="114"/>
      <c r="AF16" s="114"/>
      <c r="AG16" s="114"/>
      <c r="AH16" s="114"/>
      <c r="AI16" s="114"/>
      <c r="AJ16" s="114"/>
      <c r="AK16" s="114"/>
      <c r="AL16" s="114"/>
      <c r="AM16" s="114"/>
      <c r="AN16" s="114"/>
      <c r="AO16" s="114"/>
      <c r="AP16" s="114"/>
      <c r="AQ16" s="114"/>
      <c r="AR16" s="114"/>
      <c r="AS16" s="114"/>
      <c r="AT16" s="33"/>
      <c r="AU16" s="65" t="s">
        <v>96</v>
      </c>
      <c r="AV16" s="66"/>
      <c r="AW16" s="66"/>
      <c r="AX16" s="66"/>
      <c r="AY16" s="66"/>
      <c r="AZ16" s="66"/>
      <c r="BA16" s="66"/>
      <c r="BB16" s="66"/>
      <c r="BC16" s="24"/>
      <c r="BD16" s="24"/>
      <c r="BE16" s="24"/>
      <c r="BF16" s="24"/>
      <c r="BG16" s="24"/>
      <c r="BH16" s="24"/>
      <c r="BI16" s="24"/>
      <c r="BJ16" s="24"/>
      <c r="BK16" s="24"/>
      <c r="BL16" s="25"/>
      <c r="BM16" s="28"/>
      <c r="BN16" s="28"/>
      <c r="BO16" s="28"/>
      <c r="BP16" s="24"/>
      <c r="BQ16" s="24"/>
      <c r="BR16" s="24"/>
      <c r="BS16" s="24"/>
      <c r="BT16" s="24"/>
      <c r="BU16" s="24"/>
      <c r="BV16" s="24"/>
      <c r="BW16" s="24"/>
    </row>
    <row r="17" spans="1:79" customFormat="1" ht="24" customHeight="1" x14ac:dyDescent="0.25">
      <c r="A17" s="30"/>
      <c r="B17" s="63" t="s">
        <v>56</v>
      </c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31"/>
      <c r="N17" s="94" t="s">
        <v>61</v>
      </c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4"/>
      <c r="AO17" s="94"/>
      <c r="AP17" s="94"/>
      <c r="AQ17" s="94"/>
      <c r="AR17" s="94"/>
      <c r="AS17" s="94"/>
      <c r="AT17" s="31"/>
      <c r="AU17" s="63" t="s">
        <v>55</v>
      </c>
      <c r="AV17" s="63"/>
      <c r="AW17" s="63"/>
      <c r="AX17" s="63"/>
      <c r="AY17" s="63"/>
      <c r="AZ17" s="63"/>
      <c r="BA17" s="63"/>
      <c r="BB17" s="63"/>
      <c r="BC17" s="26"/>
      <c r="BD17" s="26"/>
      <c r="BE17" s="26"/>
      <c r="BF17" s="26"/>
      <c r="BG17" s="26"/>
      <c r="BH17" s="26"/>
      <c r="BI17" s="26"/>
      <c r="BJ17" s="26"/>
      <c r="BK17" s="29"/>
      <c r="BL17" s="26"/>
      <c r="BM17" s="28"/>
      <c r="BN17" s="28"/>
      <c r="BO17" s="28"/>
      <c r="BP17" s="26"/>
      <c r="BQ17" s="26"/>
      <c r="BR17" s="26"/>
      <c r="BS17" s="26"/>
      <c r="BT17" s="26"/>
      <c r="BU17" s="26"/>
      <c r="BV17" s="26"/>
      <c r="BW17" s="26"/>
    </row>
    <row r="18" spans="1:79" customFormat="1" ht="12.5" x14ac:dyDescent="0.25"/>
    <row r="19" spans="1:79" customFormat="1" ht="34.25" customHeight="1" x14ac:dyDescent="0.25">
      <c r="A19" s="23" t="s">
        <v>54</v>
      </c>
      <c r="B19" s="65" t="s">
        <v>99</v>
      </c>
      <c r="C19" s="66"/>
      <c r="D19" s="66"/>
      <c r="E19" s="66"/>
      <c r="F19" s="66"/>
      <c r="G19" s="66"/>
      <c r="H19" s="66"/>
      <c r="I19" s="66"/>
      <c r="J19" s="66"/>
      <c r="K19" s="66"/>
      <c r="L19" s="66"/>
      <c r="N19" s="65" t="s">
        <v>102</v>
      </c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24"/>
      <c r="AA19" s="65" t="s">
        <v>103</v>
      </c>
      <c r="AB19" s="66"/>
      <c r="AC19" s="66"/>
      <c r="AD19" s="66"/>
      <c r="AE19" s="66"/>
      <c r="AF19" s="66"/>
      <c r="AG19" s="66"/>
      <c r="AH19" s="66"/>
      <c r="AI19" s="66"/>
      <c r="AJ19" s="24"/>
      <c r="AK19" s="66" t="s">
        <v>100</v>
      </c>
      <c r="AL19" s="111"/>
      <c r="AM19" s="111"/>
      <c r="AN19" s="111"/>
      <c r="AO19" s="111"/>
      <c r="AP19" s="111"/>
      <c r="AQ19" s="111"/>
      <c r="AR19" s="111"/>
      <c r="AS19" s="111"/>
      <c r="AT19" s="111"/>
      <c r="AU19" s="111"/>
      <c r="AV19" s="111"/>
      <c r="AW19" s="111"/>
      <c r="AX19" s="111"/>
      <c r="AY19" s="111"/>
      <c r="AZ19" s="111"/>
      <c r="BA19" s="111"/>
      <c r="BB19" s="111"/>
      <c r="BC19" s="111"/>
      <c r="BD19" s="24"/>
      <c r="BE19" s="65" t="s">
        <v>97</v>
      </c>
      <c r="BF19" s="66"/>
      <c r="BG19" s="66"/>
      <c r="BH19" s="66"/>
      <c r="BI19" s="66"/>
      <c r="BJ19" s="66"/>
      <c r="BK19" s="66"/>
      <c r="BL19" s="66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</row>
    <row r="20" spans="1:79" customFormat="1" ht="25.5" customHeight="1" x14ac:dyDescent="0.25">
      <c r="B20" s="63" t="s">
        <v>56</v>
      </c>
      <c r="C20" s="63"/>
      <c r="D20" s="63"/>
      <c r="E20" s="63"/>
      <c r="F20" s="63"/>
      <c r="G20" s="63"/>
      <c r="H20" s="63"/>
      <c r="I20" s="63"/>
      <c r="J20" s="63"/>
      <c r="K20" s="63"/>
      <c r="L20" s="63"/>
      <c r="N20" s="63" t="s">
        <v>57</v>
      </c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26"/>
      <c r="AA20" s="64" t="s">
        <v>58</v>
      </c>
      <c r="AB20" s="64"/>
      <c r="AC20" s="64"/>
      <c r="AD20" s="64"/>
      <c r="AE20" s="64"/>
      <c r="AF20" s="64"/>
      <c r="AG20" s="64"/>
      <c r="AH20" s="64"/>
      <c r="AI20" s="64"/>
      <c r="AJ20" s="26"/>
      <c r="AK20" s="112" t="s">
        <v>59</v>
      </c>
      <c r="AL20" s="112"/>
      <c r="AM20" s="112"/>
      <c r="AN20" s="112"/>
      <c r="AO20" s="112"/>
      <c r="AP20" s="112"/>
      <c r="AQ20" s="112"/>
      <c r="AR20" s="112"/>
      <c r="AS20" s="112"/>
      <c r="AT20" s="112"/>
      <c r="AU20" s="112"/>
      <c r="AV20" s="112"/>
      <c r="AW20" s="112"/>
      <c r="AX20" s="112"/>
      <c r="AY20" s="112"/>
      <c r="AZ20" s="112"/>
      <c r="BA20" s="112"/>
      <c r="BB20" s="112"/>
      <c r="BC20" s="112"/>
      <c r="BD20" s="26"/>
      <c r="BE20" s="63" t="s">
        <v>60</v>
      </c>
      <c r="BF20" s="63"/>
      <c r="BG20" s="63"/>
      <c r="BH20" s="63"/>
      <c r="BI20" s="63"/>
      <c r="BJ20" s="63"/>
      <c r="BK20" s="63"/>
      <c r="BL20" s="63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</row>
    <row r="21" spans="1:79" ht="6.75" customHeight="1" x14ac:dyDescent="0.3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 x14ac:dyDescent="0.3">
      <c r="A22" s="72" t="s">
        <v>50</v>
      </c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3">
        <f>AS22+I23</f>
        <v>52200624</v>
      </c>
      <c r="V22" s="73"/>
      <c r="W22" s="73"/>
      <c r="X22" s="73"/>
      <c r="Y22" s="73"/>
      <c r="Z22" s="73"/>
      <c r="AA22" s="73"/>
      <c r="AB22" s="73"/>
      <c r="AC22" s="73"/>
      <c r="AD22" s="73"/>
      <c r="AE22" s="83" t="s">
        <v>51</v>
      </c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3"/>
      <c r="AS22" s="73">
        <v>46954824</v>
      </c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4" t="s">
        <v>23</v>
      </c>
      <c r="BE22" s="74"/>
      <c r="BF22" s="74"/>
      <c r="BG22" s="74"/>
      <c r="BH22" s="74"/>
      <c r="BI22" s="74"/>
      <c r="BJ22" s="74"/>
      <c r="BK22" s="74"/>
      <c r="BL22" s="74"/>
    </row>
    <row r="23" spans="1:79" ht="24.9" customHeight="1" x14ac:dyDescent="0.3">
      <c r="A23" s="74" t="s">
        <v>22</v>
      </c>
      <c r="B23" s="74"/>
      <c r="C23" s="74"/>
      <c r="D23" s="74"/>
      <c r="E23" s="74"/>
      <c r="F23" s="74"/>
      <c r="G23" s="74"/>
      <c r="H23" s="74"/>
      <c r="I23" s="73">
        <v>5245800</v>
      </c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4" t="s">
        <v>24</v>
      </c>
      <c r="U23" s="74"/>
      <c r="V23" s="74"/>
      <c r="W23" s="74"/>
      <c r="X23" s="10"/>
      <c r="Y23" s="10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11"/>
      <c r="AO23" s="11"/>
      <c r="AP23" s="11"/>
      <c r="AQ23" s="11"/>
      <c r="AR23" s="11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1"/>
      <c r="BE23" s="11"/>
      <c r="BF23" s="11"/>
      <c r="BG23" s="11"/>
      <c r="BH23" s="11"/>
      <c r="BI23" s="11"/>
      <c r="BJ23" s="8"/>
      <c r="BK23" s="8"/>
      <c r="BL23" s="8"/>
    </row>
    <row r="24" spans="1:79" ht="12.75" customHeight="1" x14ac:dyDescent="0.3">
      <c r="A24" s="7"/>
      <c r="B24" s="7"/>
      <c r="C24" s="7"/>
      <c r="D24" s="7"/>
      <c r="E24" s="7"/>
      <c r="F24" s="7"/>
      <c r="G24" s="7"/>
      <c r="H24" s="7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7"/>
      <c r="U24" s="7"/>
      <c r="V24" s="7"/>
      <c r="W24" s="7"/>
      <c r="X24" s="10"/>
      <c r="Y24" s="10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11"/>
      <c r="AO24" s="11"/>
      <c r="AP24" s="11"/>
      <c r="AQ24" s="11"/>
      <c r="AR24" s="11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1"/>
      <c r="BE24" s="11"/>
      <c r="BF24" s="11"/>
      <c r="BG24" s="11"/>
      <c r="BH24" s="11"/>
      <c r="BI24" s="11"/>
      <c r="BJ24" s="8"/>
      <c r="BK24" s="8"/>
      <c r="BL24" s="8"/>
    </row>
    <row r="25" spans="1:79" ht="15.75" customHeight="1" x14ac:dyDescent="0.3">
      <c r="A25" s="82" t="s">
        <v>37</v>
      </c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  <c r="AQ25" s="82"/>
      <c r="AR25" s="82"/>
      <c r="AS25" s="82"/>
      <c r="AT25" s="82"/>
      <c r="AU25" s="82"/>
      <c r="AV25" s="82"/>
      <c r="AW25" s="82"/>
      <c r="AX25" s="82"/>
      <c r="AY25" s="82"/>
      <c r="AZ25" s="82"/>
      <c r="BA25" s="82"/>
      <c r="BB25" s="82"/>
      <c r="BC25" s="82"/>
      <c r="BD25" s="82"/>
      <c r="BE25" s="82"/>
      <c r="BF25" s="82"/>
      <c r="BG25" s="82"/>
      <c r="BH25" s="82"/>
      <c r="BI25" s="82"/>
      <c r="BJ25" s="82"/>
      <c r="BK25" s="82"/>
      <c r="BL25" s="82"/>
    </row>
    <row r="26" spans="1:79" ht="67.75" customHeight="1" x14ac:dyDescent="0.3">
      <c r="A26" s="89" t="s">
        <v>129</v>
      </c>
      <c r="B26" s="90"/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90"/>
      <c r="AN26" s="90"/>
      <c r="AO26" s="90"/>
      <c r="AP26" s="90"/>
      <c r="AQ26" s="90"/>
      <c r="AR26" s="90"/>
      <c r="AS26" s="90"/>
      <c r="AT26" s="90"/>
      <c r="AU26" s="90"/>
      <c r="AV26" s="90"/>
      <c r="AW26" s="90"/>
      <c r="AX26" s="90"/>
      <c r="AY26" s="90"/>
      <c r="AZ26" s="90"/>
      <c r="BA26" s="90"/>
      <c r="BB26" s="90"/>
      <c r="BC26" s="90"/>
      <c r="BD26" s="90"/>
      <c r="BE26" s="90"/>
      <c r="BF26" s="90"/>
      <c r="BG26" s="90"/>
      <c r="BH26" s="90"/>
      <c r="BI26" s="90"/>
      <c r="BJ26" s="90"/>
      <c r="BK26" s="90"/>
      <c r="BL26" s="90"/>
    </row>
    <row r="27" spans="1:79" ht="12.75" customHeight="1" x14ac:dyDescent="0.3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</row>
    <row r="28" spans="1:79" ht="15.75" customHeight="1" x14ac:dyDescent="0.3">
      <c r="A28" s="74" t="s">
        <v>36</v>
      </c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4"/>
      <c r="AM28" s="74"/>
      <c r="AN28" s="74"/>
      <c r="AO28" s="74"/>
      <c r="AP28" s="74"/>
      <c r="AQ28" s="74"/>
      <c r="AR28" s="74"/>
      <c r="AS28" s="74"/>
      <c r="AT28" s="74"/>
      <c r="AU28" s="74"/>
      <c r="AV28" s="74"/>
      <c r="AW28" s="74"/>
      <c r="AX28" s="74"/>
      <c r="AY28" s="74"/>
      <c r="AZ28" s="74"/>
      <c r="BA28" s="74"/>
      <c r="BB28" s="74"/>
      <c r="BC28" s="74"/>
      <c r="BD28" s="74"/>
      <c r="BE28" s="74"/>
      <c r="BF28" s="74"/>
      <c r="BG28" s="74"/>
      <c r="BH28" s="74"/>
      <c r="BI28" s="74"/>
      <c r="BJ28" s="74"/>
      <c r="BK28" s="74"/>
      <c r="BL28" s="74"/>
    </row>
    <row r="29" spans="1:79" ht="27.75" customHeight="1" x14ac:dyDescent="0.3">
      <c r="A29" s="91" t="s">
        <v>28</v>
      </c>
      <c r="B29" s="91"/>
      <c r="C29" s="91"/>
      <c r="D29" s="91"/>
      <c r="E29" s="91"/>
      <c r="F29" s="91"/>
      <c r="G29" s="75" t="s">
        <v>40</v>
      </c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6"/>
      <c r="AN29" s="76"/>
      <c r="AO29" s="76"/>
      <c r="AP29" s="76"/>
      <c r="AQ29" s="76"/>
      <c r="AR29" s="76"/>
      <c r="AS29" s="76"/>
      <c r="AT29" s="76"/>
      <c r="AU29" s="76"/>
      <c r="AV29" s="76"/>
      <c r="AW29" s="76"/>
      <c r="AX29" s="76"/>
      <c r="AY29" s="76"/>
      <c r="AZ29" s="76"/>
      <c r="BA29" s="76"/>
      <c r="BB29" s="76"/>
      <c r="BC29" s="76"/>
      <c r="BD29" s="76"/>
      <c r="BE29" s="76"/>
      <c r="BF29" s="76"/>
      <c r="BG29" s="76"/>
      <c r="BH29" s="76"/>
      <c r="BI29" s="76"/>
      <c r="BJ29" s="76"/>
      <c r="BK29" s="76"/>
      <c r="BL29" s="77"/>
    </row>
    <row r="30" spans="1:79" ht="15.5" hidden="1" x14ac:dyDescent="0.3">
      <c r="A30" s="62">
        <v>1</v>
      </c>
      <c r="B30" s="62"/>
      <c r="C30" s="62"/>
      <c r="D30" s="62"/>
      <c r="E30" s="62"/>
      <c r="F30" s="62"/>
      <c r="G30" s="75">
        <v>2</v>
      </c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76"/>
      <c r="AS30" s="76"/>
      <c r="AT30" s="76"/>
      <c r="AU30" s="76"/>
      <c r="AV30" s="76"/>
      <c r="AW30" s="76"/>
      <c r="AX30" s="76"/>
      <c r="AY30" s="76"/>
      <c r="AZ30" s="76"/>
      <c r="BA30" s="76"/>
      <c r="BB30" s="76"/>
      <c r="BC30" s="76"/>
      <c r="BD30" s="76"/>
      <c r="BE30" s="76"/>
      <c r="BF30" s="76"/>
      <c r="BG30" s="76"/>
      <c r="BH30" s="76"/>
      <c r="BI30" s="76"/>
      <c r="BJ30" s="76"/>
      <c r="BK30" s="76"/>
      <c r="BL30" s="77"/>
    </row>
    <row r="31" spans="1:79" ht="10.5" hidden="1" customHeight="1" x14ac:dyDescent="0.3">
      <c r="A31" s="67" t="s">
        <v>33</v>
      </c>
      <c r="B31" s="67"/>
      <c r="C31" s="67"/>
      <c r="D31" s="67"/>
      <c r="E31" s="67"/>
      <c r="F31" s="67"/>
      <c r="G31" s="86" t="s">
        <v>7</v>
      </c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7"/>
      <c r="AN31" s="87"/>
      <c r="AO31" s="87"/>
      <c r="AP31" s="87"/>
      <c r="AQ31" s="87"/>
      <c r="AR31" s="87"/>
      <c r="AS31" s="87"/>
      <c r="AT31" s="87"/>
      <c r="AU31" s="87"/>
      <c r="AV31" s="87"/>
      <c r="AW31" s="87"/>
      <c r="AX31" s="87"/>
      <c r="AY31" s="87"/>
      <c r="AZ31" s="87"/>
      <c r="BA31" s="87"/>
      <c r="BB31" s="87"/>
      <c r="BC31" s="87"/>
      <c r="BD31" s="87"/>
      <c r="BE31" s="87"/>
      <c r="BF31" s="87"/>
      <c r="BG31" s="87"/>
      <c r="BH31" s="87"/>
      <c r="BI31" s="87"/>
      <c r="BJ31" s="87"/>
      <c r="BK31" s="87"/>
      <c r="BL31" s="88"/>
      <c r="CA31" s="1" t="s">
        <v>49</v>
      </c>
    </row>
    <row r="32" spans="1:79" ht="19.5" customHeight="1" x14ac:dyDescent="0.3">
      <c r="A32" s="67">
        <v>1</v>
      </c>
      <c r="B32" s="67"/>
      <c r="C32" s="67"/>
      <c r="D32" s="67"/>
      <c r="E32" s="67"/>
      <c r="F32" s="67"/>
      <c r="G32" s="68" t="s">
        <v>100</v>
      </c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69"/>
      <c r="AY32" s="69"/>
      <c r="AZ32" s="69"/>
      <c r="BA32" s="69"/>
      <c r="BB32" s="69"/>
      <c r="BC32" s="69"/>
      <c r="BD32" s="69"/>
      <c r="BE32" s="69"/>
      <c r="BF32" s="69"/>
      <c r="BG32" s="69"/>
      <c r="BH32" s="69"/>
      <c r="BI32" s="69"/>
      <c r="BJ32" s="69"/>
      <c r="BK32" s="69"/>
      <c r="BL32" s="70"/>
      <c r="CA32" s="1" t="s">
        <v>48</v>
      </c>
    </row>
    <row r="33" spans="1:79" ht="12.75" customHeight="1" x14ac:dyDescent="0.3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</row>
    <row r="34" spans="1:79" ht="15.9" customHeight="1" x14ac:dyDescent="0.3">
      <c r="A34" s="74" t="s">
        <v>38</v>
      </c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74"/>
      <c r="AS34" s="74"/>
      <c r="AT34" s="74"/>
      <c r="AU34" s="74"/>
      <c r="AV34" s="74"/>
      <c r="AW34" s="74"/>
      <c r="AX34" s="74"/>
      <c r="AY34" s="74"/>
      <c r="AZ34" s="74"/>
      <c r="BA34" s="74"/>
      <c r="BB34" s="74"/>
      <c r="BC34" s="74"/>
      <c r="BD34" s="74"/>
      <c r="BE34" s="74"/>
      <c r="BF34" s="74"/>
      <c r="BG34" s="74"/>
      <c r="BH34" s="74"/>
      <c r="BI34" s="74"/>
      <c r="BJ34" s="74"/>
      <c r="BK34" s="74"/>
      <c r="BL34" s="74"/>
    </row>
    <row r="35" spans="1:79" ht="54" customHeight="1" x14ac:dyDescent="0.3">
      <c r="A35" s="103" t="s">
        <v>90</v>
      </c>
      <c r="B35" s="116"/>
      <c r="C35" s="116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6"/>
      <c r="Q35" s="116"/>
      <c r="R35" s="116"/>
      <c r="S35" s="116"/>
      <c r="T35" s="116"/>
      <c r="U35" s="116"/>
      <c r="V35" s="116"/>
      <c r="W35" s="116"/>
      <c r="X35" s="116"/>
      <c r="Y35" s="116"/>
      <c r="Z35" s="116"/>
      <c r="AA35" s="116"/>
      <c r="AB35" s="116"/>
      <c r="AC35" s="116"/>
      <c r="AD35" s="116"/>
      <c r="AE35" s="116"/>
      <c r="AF35" s="116"/>
      <c r="AG35" s="116"/>
      <c r="AH35" s="116"/>
      <c r="AI35" s="116"/>
      <c r="AJ35" s="116"/>
      <c r="AK35" s="116"/>
      <c r="AL35" s="116"/>
      <c r="AM35" s="116"/>
      <c r="AN35" s="116"/>
      <c r="AO35" s="116"/>
      <c r="AP35" s="116"/>
      <c r="AQ35" s="116"/>
      <c r="AR35" s="116"/>
      <c r="AS35" s="116"/>
      <c r="AT35" s="116"/>
      <c r="AU35" s="116"/>
      <c r="AV35" s="116"/>
      <c r="AW35" s="116"/>
      <c r="AX35" s="116"/>
      <c r="AY35" s="116"/>
      <c r="AZ35" s="116"/>
      <c r="BA35" s="116"/>
      <c r="BB35" s="116"/>
      <c r="BC35" s="116"/>
      <c r="BD35" s="116"/>
      <c r="BE35" s="116"/>
      <c r="BF35" s="116"/>
      <c r="BG35" s="116"/>
      <c r="BH35" s="116"/>
      <c r="BI35" s="116"/>
      <c r="BJ35" s="116"/>
      <c r="BK35" s="116"/>
      <c r="BL35" s="116"/>
    </row>
    <row r="36" spans="1:79" ht="12.75" customHeight="1" x14ac:dyDescent="0.3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</row>
    <row r="37" spans="1:79" ht="15.75" customHeight="1" x14ac:dyDescent="0.3">
      <c r="A37" s="74" t="s">
        <v>39</v>
      </c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4"/>
      <c r="AP37" s="74"/>
      <c r="AQ37" s="74"/>
      <c r="AR37" s="74"/>
      <c r="AS37" s="74"/>
      <c r="AT37" s="74"/>
      <c r="AU37" s="74"/>
      <c r="AV37" s="74"/>
      <c r="AW37" s="74"/>
      <c r="AX37" s="74"/>
      <c r="AY37" s="74"/>
      <c r="AZ37" s="74"/>
      <c r="BA37" s="74"/>
      <c r="BB37" s="74"/>
      <c r="BC37" s="74"/>
      <c r="BD37" s="74"/>
      <c r="BE37" s="74"/>
      <c r="BF37" s="74"/>
      <c r="BG37" s="74"/>
      <c r="BH37" s="74"/>
      <c r="BI37" s="74"/>
      <c r="BJ37" s="74"/>
      <c r="BK37" s="74"/>
      <c r="BL37" s="74"/>
    </row>
    <row r="38" spans="1:79" ht="27.75" customHeight="1" x14ac:dyDescent="0.3">
      <c r="A38" s="91" t="s">
        <v>28</v>
      </c>
      <c r="B38" s="91"/>
      <c r="C38" s="91"/>
      <c r="D38" s="91"/>
      <c r="E38" s="91"/>
      <c r="F38" s="91"/>
      <c r="G38" s="75" t="s">
        <v>25</v>
      </c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76"/>
      <c r="AG38" s="76"/>
      <c r="AH38" s="76"/>
      <c r="AI38" s="76"/>
      <c r="AJ38" s="76"/>
      <c r="AK38" s="76"/>
      <c r="AL38" s="76"/>
      <c r="AM38" s="76"/>
      <c r="AN38" s="76"/>
      <c r="AO38" s="76"/>
      <c r="AP38" s="76"/>
      <c r="AQ38" s="76"/>
      <c r="AR38" s="76"/>
      <c r="AS38" s="76"/>
      <c r="AT38" s="76"/>
      <c r="AU38" s="76"/>
      <c r="AV38" s="76"/>
      <c r="AW38" s="76"/>
      <c r="AX38" s="76"/>
      <c r="AY38" s="76"/>
      <c r="AZ38" s="76"/>
      <c r="BA38" s="76"/>
      <c r="BB38" s="76"/>
      <c r="BC38" s="76"/>
      <c r="BD38" s="76"/>
      <c r="BE38" s="76"/>
      <c r="BF38" s="76"/>
      <c r="BG38" s="76"/>
      <c r="BH38" s="76"/>
      <c r="BI38" s="76"/>
      <c r="BJ38" s="76"/>
      <c r="BK38" s="76"/>
      <c r="BL38" s="77"/>
    </row>
    <row r="39" spans="1:79" ht="15.5" hidden="1" x14ac:dyDescent="0.3">
      <c r="A39" s="62">
        <v>1</v>
      </c>
      <c r="B39" s="62"/>
      <c r="C39" s="62"/>
      <c r="D39" s="62"/>
      <c r="E39" s="62"/>
      <c r="F39" s="62"/>
      <c r="G39" s="75">
        <v>2</v>
      </c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6"/>
      <c r="AI39" s="76"/>
      <c r="AJ39" s="76"/>
      <c r="AK39" s="76"/>
      <c r="AL39" s="76"/>
      <c r="AM39" s="76"/>
      <c r="AN39" s="76"/>
      <c r="AO39" s="76"/>
      <c r="AP39" s="76"/>
      <c r="AQ39" s="76"/>
      <c r="AR39" s="76"/>
      <c r="AS39" s="76"/>
      <c r="AT39" s="76"/>
      <c r="AU39" s="76"/>
      <c r="AV39" s="76"/>
      <c r="AW39" s="76"/>
      <c r="AX39" s="76"/>
      <c r="AY39" s="76"/>
      <c r="AZ39" s="76"/>
      <c r="BA39" s="76"/>
      <c r="BB39" s="76"/>
      <c r="BC39" s="76"/>
      <c r="BD39" s="76"/>
      <c r="BE39" s="76"/>
      <c r="BF39" s="76"/>
      <c r="BG39" s="76"/>
      <c r="BH39" s="76"/>
      <c r="BI39" s="76"/>
      <c r="BJ39" s="76"/>
      <c r="BK39" s="76"/>
      <c r="BL39" s="77"/>
    </row>
    <row r="40" spans="1:79" ht="10.5" hidden="1" customHeight="1" x14ac:dyDescent="0.3">
      <c r="A40" s="67" t="s">
        <v>6</v>
      </c>
      <c r="B40" s="67"/>
      <c r="C40" s="67"/>
      <c r="D40" s="67"/>
      <c r="E40" s="67"/>
      <c r="F40" s="67"/>
      <c r="G40" s="86" t="s">
        <v>7</v>
      </c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7"/>
      <c r="AJ40" s="87"/>
      <c r="AK40" s="87"/>
      <c r="AL40" s="87"/>
      <c r="AM40" s="87"/>
      <c r="AN40" s="87"/>
      <c r="AO40" s="87"/>
      <c r="AP40" s="87"/>
      <c r="AQ40" s="87"/>
      <c r="AR40" s="87"/>
      <c r="AS40" s="87"/>
      <c r="AT40" s="87"/>
      <c r="AU40" s="87"/>
      <c r="AV40" s="87"/>
      <c r="AW40" s="87"/>
      <c r="AX40" s="87"/>
      <c r="AY40" s="87"/>
      <c r="AZ40" s="87"/>
      <c r="BA40" s="87"/>
      <c r="BB40" s="87"/>
      <c r="BC40" s="87"/>
      <c r="BD40" s="87"/>
      <c r="BE40" s="87"/>
      <c r="BF40" s="87"/>
      <c r="BG40" s="87"/>
      <c r="BH40" s="87"/>
      <c r="BI40" s="87"/>
      <c r="BJ40" s="87"/>
      <c r="BK40" s="87"/>
      <c r="BL40" s="88"/>
      <c r="CA40" s="1" t="s">
        <v>11</v>
      </c>
    </row>
    <row r="41" spans="1:79" ht="20.399999999999999" customHeight="1" x14ac:dyDescent="0.3">
      <c r="A41" s="67">
        <v>1</v>
      </c>
      <c r="B41" s="67"/>
      <c r="C41" s="67"/>
      <c r="D41" s="67"/>
      <c r="E41" s="67"/>
      <c r="F41" s="67"/>
      <c r="G41" s="68" t="s">
        <v>106</v>
      </c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69"/>
      <c r="AP41" s="69"/>
      <c r="AQ41" s="69"/>
      <c r="AR41" s="69"/>
      <c r="AS41" s="69"/>
      <c r="AT41" s="69"/>
      <c r="AU41" s="69"/>
      <c r="AV41" s="69"/>
      <c r="AW41" s="69"/>
      <c r="AX41" s="69"/>
      <c r="AY41" s="69"/>
      <c r="AZ41" s="69"/>
      <c r="BA41" s="69"/>
      <c r="BB41" s="69"/>
      <c r="BC41" s="69"/>
      <c r="BD41" s="69"/>
      <c r="BE41" s="69"/>
      <c r="BF41" s="69"/>
      <c r="BG41" s="69"/>
      <c r="BH41" s="69"/>
      <c r="BI41" s="69"/>
      <c r="BJ41" s="69"/>
      <c r="BK41" s="69"/>
      <c r="BL41" s="70"/>
      <c r="CA41" s="1" t="s">
        <v>12</v>
      </c>
    </row>
    <row r="42" spans="1:79" x14ac:dyDescent="0.3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3">
      <c r="A43" s="74" t="s">
        <v>41</v>
      </c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  <c r="AN43" s="74"/>
      <c r="AO43" s="74"/>
      <c r="AP43" s="74"/>
      <c r="AQ43" s="74"/>
      <c r="AR43" s="74"/>
      <c r="AS43" s="74"/>
      <c r="AT43" s="74"/>
      <c r="AU43" s="74"/>
      <c r="AV43" s="74"/>
      <c r="AW43" s="74"/>
      <c r="AX43" s="74"/>
      <c r="AY43" s="74"/>
      <c r="AZ43" s="74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</row>
    <row r="44" spans="1:79" ht="15" customHeight="1" x14ac:dyDescent="0.3">
      <c r="A44" s="71"/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1"/>
      <c r="AJ44" s="71"/>
      <c r="AK44" s="71"/>
      <c r="AL44" s="71"/>
      <c r="AM44" s="71"/>
      <c r="AN44" s="71"/>
      <c r="AO44" s="71"/>
      <c r="AP44" s="71"/>
      <c r="AQ44" s="71"/>
      <c r="AR44" s="71"/>
      <c r="AS44" s="71"/>
      <c r="AT44" s="71"/>
      <c r="AU44" s="71"/>
      <c r="AV44" s="71"/>
      <c r="AW44" s="71"/>
      <c r="AX44" s="71"/>
      <c r="AY44" s="71"/>
      <c r="AZ44" s="71"/>
      <c r="BA44" s="20"/>
      <c r="BB44" s="20"/>
      <c r="BC44" s="20"/>
      <c r="BD44" s="20"/>
      <c r="BE44" s="20"/>
      <c r="BF44" s="20"/>
      <c r="BG44" s="20"/>
      <c r="BH44" s="20"/>
      <c r="BI44" s="6"/>
      <c r="BJ44" s="6"/>
      <c r="BK44" s="6"/>
      <c r="BL44" s="6"/>
    </row>
    <row r="45" spans="1:79" ht="15.9" customHeight="1" x14ac:dyDescent="0.3">
      <c r="A45" s="62" t="s">
        <v>28</v>
      </c>
      <c r="B45" s="62"/>
      <c r="C45" s="62"/>
      <c r="D45" s="56" t="s">
        <v>26</v>
      </c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8"/>
      <c r="AC45" s="62" t="s">
        <v>29</v>
      </c>
      <c r="AD45" s="62"/>
      <c r="AE45" s="62"/>
      <c r="AF45" s="62"/>
      <c r="AG45" s="62"/>
      <c r="AH45" s="62"/>
      <c r="AI45" s="62"/>
      <c r="AJ45" s="62"/>
      <c r="AK45" s="62" t="s">
        <v>30</v>
      </c>
      <c r="AL45" s="62"/>
      <c r="AM45" s="62"/>
      <c r="AN45" s="62"/>
      <c r="AO45" s="62"/>
      <c r="AP45" s="62"/>
      <c r="AQ45" s="62"/>
      <c r="AR45" s="62"/>
      <c r="AS45" s="62" t="s">
        <v>27</v>
      </c>
      <c r="AT45" s="62"/>
      <c r="AU45" s="62"/>
      <c r="AV45" s="62"/>
      <c r="AW45" s="62"/>
      <c r="AX45" s="62"/>
      <c r="AY45" s="62"/>
      <c r="AZ45" s="62"/>
      <c r="BA45" s="16"/>
      <c r="BB45" s="16"/>
      <c r="BC45" s="16"/>
      <c r="BD45" s="16"/>
      <c r="BE45" s="16"/>
      <c r="BF45" s="16"/>
      <c r="BG45" s="16"/>
      <c r="BH45" s="16"/>
    </row>
    <row r="46" spans="1:79" ht="29.15" customHeight="1" x14ac:dyDescent="0.3">
      <c r="A46" s="62"/>
      <c r="B46" s="62"/>
      <c r="C46" s="62"/>
      <c r="D46" s="59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1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16"/>
      <c r="BB46" s="16"/>
      <c r="BC46" s="16"/>
      <c r="BD46" s="16"/>
      <c r="BE46" s="16"/>
      <c r="BF46" s="16"/>
      <c r="BG46" s="16"/>
      <c r="BH46" s="16"/>
    </row>
    <row r="47" spans="1:79" x14ac:dyDescent="0.3">
      <c r="A47" s="67">
        <v>1</v>
      </c>
      <c r="B47" s="67"/>
      <c r="C47" s="67"/>
      <c r="D47" s="49">
        <v>2</v>
      </c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1"/>
      <c r="AC47" s="67">
        <v>3</v>
      </c>
      <c r="AD47" s="67"/>
      <c r="AE47" s="67"/>
      <c r="AF47" s="67"/>
      <c r="AG47" s="67"/>
      <c r="AH47" s="67"/>
      <c r="AI47" s="67"/>
      <c r="AJ47" s="67"/>
      <c r="AK47" s="67">
        <v>4</v>
      </c>
      <c r="AL47" s="67"/>
      <c r="AM47" s="67"/>
      <c r="AN47" s="67"/>
      <c r="AO47" s="67"/>
      <c r="AP47" s="67"/>
      <c r="AQ47" s="67"/>
      <c r="AR47" s="67"/>
      <c r="AS47" s="67">
        <v>5</v>
      </c>
      <c r="AT47" s="67"/>
      <c r="AU47" s="67"/>
      <c r="AV47" s="67"/>
      <c r="AW47" s="67"/>
      <c r="AX47" s="67"/>
      <c r="AY47" s="67"/>
      <c r="AZ47" s="67"/>
      <c r="BA47" s="44"/>
      <c r="BB47" s="44"/>
      <c r="BC47" s="44"/>
      <c r="BD47" s="44"/>
      <c r="BE47" s="44"/>
      <c r="BF47" s="44"/>
      <c r="BG47" s="44"/>
      <c r="BH47" s="44"/>
    </row>
    <row r="48" spans="1:79" s="4" customFormat="1" ht="12.75" hidden="1" customHeight="1" x14ac:dyDescent="0.3">
      <c r="A48" s="67" t="s">
        <v>6</v>
      </c>
      <c r="B48" s="67"/>
      <c r="C48" s="67"/>
      <c r="D48" s="49" t="s">
        <v>7</v>
      </c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1"/>
      <c r="AC48" s="78" t="s">
        <v>8</v>
      </c>
      <c r="AD48" s="78"/>
      <c r="AE48" s="78"/>
      <c r="AF48" s="78"/>
      <c r="AG48" s="78"/>
      <c r="AH48" s="78"/>
      <c r="AI48" s="78"/>
      <c r="AJ48" s="78"/>
      <c r="AK48" s="78" t="s">
        <v>9</v>
      </c>
      <c r="AL48" s="78"/>
      <c r="AM48" s="78"/>
      <c r="AN48" s="78"/>
      <c r="AO48" s="78"/>
      <c r="AP48" s="78"/>
      <c r="AQ48" s="78"/>
      <c r="AR48" s="78"/>
      <c r="AS48" s="85" t="s">
        <v>10</v>
      </c>
      <c r="AT48" s="78"/>
      <c r="AU48" s="78"/>
      <c r="AV48" s="78"/>
      <c r="AW48" s="78"/>
      <c r="AX48" s="78"/>
      <c r="AY48" s="78"/>
      <c r="AZ48" s="78"/>
      <c r="BA48" s="17"/>
      <c r="BB48" s="18"/>
      <c r="BC48" s="18"/>
      <c r="BD48" s="18"/>
      <c r="BE48" s="18"/>
      <c r="BF48" s="18"/>
      <c r="BG48" s="18"/>
      <c r="BH48" s="18"/>
      <c r="CA48" s="4" t="s">
        <v>13</v>
      </c>
    </row>
    <row r="49" spans="1:79" s="4" customFormat="1" ht="25.25" customHeight="1" x14ac:dyDescent="0.3">
      <c r="A49" s="49">
        <v>1</v>
      </c>
      <c r="B49" s="50"/>
      <c r="C49" s="51"/>
      <c r="D49" s="52" t="s">
        <v>107</v>
      </c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4"/>
      <c r="AC49" s="46">
        <f>43854160+522378+2366121</f>
        <v>46742659</v>
      </c>
      <c r="AD49" s="47"/>
      <c r="AE49" s="47"/>
      <c r="AF49" s="47"/>
      <c r="AG49" s="47"/>
      <c r="AH49" s="47"/>
      <c r="AI49" s="47"/>
      <c r="AJ49" s="48"/>
      <c r="AK49" s="46">
        <f>1878605+945080</f>
        <v>2823685</v>
      </c>
      <c r="AL49" s="47"/>
      <c r="AM49" s="47"/>
      <c r="AN49" s="47"/>
      <c r="AO49" s="47"/>
      <c r="AP49" s="47"/>
      <c r="AQ49" s="47"/>
      <c r="AR49" s="48"/>
      <c r="AS49" s="46">
        <f>AC49+AK49</f>
        <v>49566344</v>
      </c>
      <c r="AT49" s="47"/>
      <c r="AU49" s="47"/>
      <c r="AV49" s="47"/>
      <c r="AW49" s="47"/>
      <c r="AX49" s="47"/>
      <c r="AY49" s="47"/>
      <c r="AZ49" s="48"/>
      <c r="BA49" s="17"/>
      <c r="BB49" s="18"/>
      <c r="BC49" s="18"/>
      <c r="BD49" s="18"/>
      <c r="BE49" s="18"/>
      <c r="BF49" s="18"/>
      <c r="BG49" s="18"/>
      <c r="BH49" s="18"/>
    </row>
    <row r="50" spans="1:79" s="4" customFormat="1" ht="43" customHeight="1" x14ac:dyDescent="0.3">
      <c r="A50" s="49">
        <v>2</v>
      </c>
      <c r="B50" s="50"/>
      <c r="C50" s="51"/>
      <c r="D50" s="52" t="s">
        <v>124</v>
      </c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4"/>
      <c r="AC50" s="46">
        <v>0</v>
      </c>
      <c r="AD50" s="47"/>
      <c r="AE50" s="47"/>
      <c r="AF50" s="47"/>
      <c r="AG50" s="47"/>
      <c r="AH50" s="47"/>
      <c r="AI50" s="47"/>
      <c r="AJ50" s="48"/>
      <c r="AK50" s="46">
        <v>33250</v>
      </c>
      <c r="AL50" s="47"/>
      <c r="AM50" s="47"/>
      <c r="AN50" s="47"/>
      <c r="AO50" s="47"/>
      <c r="AP50" s="47"/>
      <c r="AQ50" s="47"/>
      <c r="AR50" s="48"/>
      <c r="AS50" s="46">
        <f>AK50</f>
        <v>33250</v>
      </c>
      <c r="AT50" s="47"/>
      <c r="AU50" s="47"/>
      <c r="AV50" s="47"/>
      <c r="AW50" s="47"/>
      <c r="AX50" s="47"/>
      <c r="AY50" s="47"/>
      <c r="AZ50" s="48"/>
      <c r="BA50" s="17"/>
      <c r="BB50" s="18"/>
      <c r="BC50" s="18"/>
      <c r="BD50" s="18"/>
      <c r="BE50" s="18"/>
      <c r="BF50" s="18"/>
      <c r="BG50" s="18"/>
      <c r="BH50" s="18"/>
    </row>
    <row r="51" spans="1:79" s="4" customFormat="1" ht="49.75" customHeight="1" x14ac:dyDescent="0.3">
      <c r="A51" s="49">
        <v>3</v>
      </c>
      <c r="B51" s="50"/>
      <c r="C51" s="51"/>
      <c r="D51" s="52" t="s">
        <v>128</v>
      </c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4"/>
      <c r="AC51" s="46">
        <v>0</v>
      </c>
      <c r="AD51" s="47"/>
      <c r="AE51" s="47"/>
      <c r="AF51" s="47"/>
      <c r="AG51" s="47"/>
      <c r="AH51" s="47"/>
      <c r="AI51" s="47"/>
      <c r="AJ51" s="48"/>
      <c r="AK51" s="46">
        <v>48600</v>
      </c>
      <c r="AL51" s="47"/>
      <c r="AM51" s="47"/>
      <c r="AN51" s="47"/>
      <c r="AO51" s="47"/>
      <c r="AP51" s="47"/>
      <c r="AQ51" s="47"/>
      <c r="AR51" s="48"/>
      <c r="AS51" s="46">
        <f>AK51</f>
        <v>48600</v>
      </c>
      <c r="AT51" s="47"/>
      <c r="AU51" s="47"/>
      <c r="AV51" s="47"/>
      <c r="AW51" s="47"/>
      <c r="AX51" s="47"/>
      <c r="AY51" s="47"/>
      <c r="AZ51" s="48"/>
      <c r="BA51" s="17"/>
      <c r="BB51" s="18"/>
      <c r="BC51" s="18"/>
      <c r="BD51" s="18"/>
      <c r="BE51" s="18"/>
      <c r="BF51" s="18"/>
      <c r="BG51" s="18"/>
      <c r="BH51" s="18"/>
    </row>
    <row r="52" spans="1:79" s="4" customFormat="1" ht="39.5" customHeight="1" x14ac:dyDescent="0.3">
      <c r="A52" s="49">
        <v>4</v>
      </c>
      <c r="B52" s="50"/>
      <c r="C52" s="51"/>
      <c r="D52" s="52" t="s">
        <v>108</v>
      </c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4"/>
      <c r="AC52" s="46">
        <v>212165</v>
      </c>
      <c r="AD52" s="47"/>
      <c r="AE52" s="47"/>
      <c r="AF52" s="47"/>
      <c r="AG52" s="47"/>
      <c r="AH52" s="47"/>
      <c r="AI52" s="47"/>
      <c r="AJ52" s="48"/>
      <c r="AK52" s="46">
        <v>201980</v>
      </c>
      <c r="AL52" s="47"/>
      <c r="AM52" s="47"/>
      <c r="AN52" s="47"/>
      <c r="AO52" s="47"/>
      <c r="AP52" s="47"/>
      <c r="AQ52" s="47"/>
      <c r="AR52" s="48"/>
      <c r="AS52" s="46">
        <f t="shared" ref="AS52:AS55" si="0">AC52+AK52</f>
        <v>414145</v>
      </c>
      <c r="AT52" s="47"/>
      <c r="AU52" s="47"/>
      <c r="AV52" s="47"/>
      <c r="AW52" s="47"/>
      <c r="AX52" s="47"/>
      <c r="AY52" s="47"/>
      <c r="AZ52" s="48"/>
      <c r="BA52" s="17"/>
      <c r="BB52" s="18"/>
      <c r="BC52" s="18"/>
      <c r="BD52" s="18"/>
      <c r="BE52" s="18"/>
      <c r="BF52" s="18"/>
      <c r="BG52" s="18"/>
      <c r="BH52" s="18"/>
    </row>
    <row r="53" spans="1:79" s="4" customFormat="1" ht="38.4" customHeight="1" x14ac:dyDescent="0.3">
      <c r="A53" s="49">
        <v>5</v>
      </c>
      <c r="B53" s="50"/>
      <c r="C53" s="51"/>
      <c r="D53" s="52" t="s">
        <v>109</v>
      </c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4"/>
      <c r="AC53" s="46">
        <v>0</v>
      </c>
      <c r="AD53" s="47"/>
      <c r="AE53" s="47"/>
      <c r="AF53" s="47"/>
      <c r="AG53" s="47"/>
      <c r="AH53" s="47"/>
      <c r="AI53" s="47"/>
      <c r="AJ53" s="48"/>
      <c r="AK53" s="46">
        <v>16200</v>
      </c>
      <c r="AL53" s="47"/>
      <c r="AM53" s="47"/>
      <c r="AN53" s="47"/>
      <c r="AO53" s="47"/>
      <c r="AP53" s="47"/>
      <c r="AQ53" s="47"/>
      <c r="AR53" s="48"/>
      <c r="AS53" s="46">
        <f t="shared" si="0"/>
        <v>16200</v>
      </c>
      <c r="AT53" s="47"/>
      <c r="AU53" s="47"/>
      <c r="AV53" s="47"/>
      <c r="AW53" s="47"/>
      <c r="AX53" s="47"/>
      <c r="AY53" s="47"/>
      <c r="AZ53" s="48"/>
      <c r="BA53" s="17"/>
      <c r="BB53" s="18"/>
      <c r="BC53" s="18"/>
      <c r="BD53" s="18"/>
      <c r="BE53" s="18"/>
      <c r="BF53" s="18"/>
      <c r="BG53" s="18"/>
      <c r="BH53" s="18"/>
    </row>
    <row r="54" spans="1:79" s="4" customFormat="1" ht="38.4" customHeight="1" x14ac:dyDescent="0.3">
      <c r="A54" s="49">
        <v>6</v>
      </c>
      <c r="B54" s="50"/>
      <c r="C54" s="51"/>
      <c r="D54" s="52" t="s">
        <v>110</v>
      </c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4"/>
      <c r="AC54" s="46">
        <v>0</v>
      </c>
      <c r="AD54" s="47"/>
      <c r="AE54" s="47"/>
      <c r="AF54" s="47"/>
      <c r="AG54" s="47"/>
      <c r="AH54" s="47"/>
      <c r="AI54" s="47"/>
      <c r="AJ54" s="48"/>
      <c r="AK54" s="46">
        <f>405800-255801</f>
        <v>149999</v>
      </c>
      <c r="AL54" s="47"/>
      <c r="AM54" s="47"/>
      <c r="AN54" s="47"/>
      <c r="AO54" s="47"/>
      <c r="AP54" s="47"/>
      <c r="AQ54" s="47"/>
      <c r="AR54" s="48"/>
      <c r="AS54" s="46">
        <f t="shared" si="0"/>
        <v>149999</v>
      </c>
      <c r="AT54" s="47"/>
      <c r="AU54" s="47"/>
      <c r="AV54" s="47"/>
      <c r="AW54" s="47"/>
      <c r="AX54" s="47"/>
      <c r="AY54" s="47"/>
      <c r="AZ54" s="48"/>
      <c r="BA54" s="17"/>
      <c r="BB54" s="18"/>
      <c r="BC54" s="18"/>
      <c r="BD54" s="18"/>
      <c r="BE54" s="18"/>
      <c r="BF54" s="18"/>
      <c r="BG54" s="18"/>
      <c r="BH54" s="18"/>
    </row>
    <row r="55" spans="1:79" ht="34.25" customHeight="1" x14ac:dyDescent="0.3">
      <c r="A55" s="67">
        <v>7</v>
      </c>
      <c r="B55" s="67"/>
      <c r="C55" s="67"/>
      <c r="D55" s="141" t="s">
        <v>126</v>
      </c>
      <c r="E55" s="142"/>
      <c r="F55" s="142"/>
      <c r="G55" s="142"/>
      <c r="H55" s="142"/>
      <c r="I55" s="142"/>
      <c r="J55" s="142"/>
      <c r="K55" s="142"/>
      <c r="L55" s="142"/>
      <c r="M55" s="142"/>
      <c r="N55" s="142"/>
      <c r="O55" s="142"/>
      <c r="P55" s="142"/>
      <c r="Q55" s="142"/>
      <c r="R55" s="142"/>
      <c r="S55" s="142"/>
      <c r="T55" s="142"/>
      <c r="U55" s="142"/>
      <c r="V55" s="142"/>
      <c r="W55" s="142"/>
      <c r="X55" s="142"/>
      <c r="Y55" s="142"/>
      <c r="Z55" s="142"/>
      <c r="AA55" s="142"/>
      <c r="AB55" s="143"/>
      <c r="AC55" s="84">
        <v>0</v>
      </c>
      <c r="AD55" s="84"/>
      <c r="AE55" s="84"/>
      <c r="AF55" s="84"/>
      <c r="AG55" s="84"/>
      <c r="AH55" s="84"/>
      <c r="AI55" s="84"/>
      <c r="AJ55" s="84"/>
      <c r="AK55" s="84">
        <v>500000</v>
      </c>
      <c r="AL55" s="84"/>
      <c r="AM55" s="84"/>
      <c r="AN55" s="84"/>
      <c r="AO55" s="84"/>
      <c r="AP55" s="84"/>
      <c r="AQ55" s="84"/>
      <c r="AR55" s="84"/>
      <c r="AS55" s="46">
        <f t="shared" si="0"/>
        <v>500000</v>
      </c>
      <c r="AT55" s="47"/>
      <c r="AU55" s="47"/>
      <c r="AV55" s="47"/>
      <c r="AW55" s="47"/>
      <c r="AX55" s="47"/>
      <c r="AY55" s="47"/>
      <c r="AZ55" s="48"/>
      <c r="BA55" s="19"/>
      <c r="BB55" s="19"/>
      <c r="BC55" s="19"/>
      <c r="BD55" s="19"/>
      <c r="BE55" s="19"/>
      <c r="BF55" s="19"/>
      <c r="BG55" s="19"/>
      <c r="BH55" s="19"/>
      <c r="CA55" s="1" t="s">
        <v>14</v>
      </c>
    </row>
    <row r="56" spans="1:79" ht="48.5" customHeight="1" x14ac:dyDescent="0.3">
      <c r="A56" s="49">
        <v>8</v>
      </c>
      <c r="B56" s="50"/>
      <c r="C56" s="51"/>
      <c r="D56" s="141" t="s">
        <v>127</v>
      </c>
      <c r="E56" s="159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60"/>
      <c r="AC56" s="46">
        <v>0</v>
      </c>
      <c r="AD56" s="47"/>
      <c r="AE56" s="47"/>
      <c r="AF56" s="47"/>
      <c r="AG56" s="47"/>
      <c r="AH56" s="47"/>
      <c r="AI56" s="47"/>
      <c r="AJ56" s="48"/>
      <c r="AK56" s="46">
        <v>31970</v>
      </c>
      <c r="AL56" s="47"/>
      <c r="AM56" s="47"/>
      <c r="AN56" s="47"/>
      <c r="AO56" s="47"/>
      <c r="AP56" s="47"/>
      <c r="AQ56" s="47"/>
      <c r="AR56" s="48"/>
      <c r="AS56" s="46">
        <f t="shared" ref="AS56" si="1">AC56+AK56</f>
        <v>31970</v>
      </c>
      <c r="AT56" s="47"/>
      <c r="AU56" s="47"/>
      <c r="AV56" s="47"/>
      <c r="AW56" s="47"/>
      <c r="AX56" s="47"/>
      <c r="AY56" s="47"/>
      <c r="AZ56" s="48"/>
      <c r="BA56" s="19"/>
      <c r="BB56" s="19"/>
      <c r="BC56" s="19"/>
      <c r="BD56" s="19"/>
      <c r="BE56" s="19"/>
      <c r="BF56" s="19"/>
      <c r="BG56" s="19"/>
      <c r="BH56" s="19"/>
    </row>
    <row r="57" spans="1:79" ht="36" customHeight="1" x14ac:dyDescent="0.3">
      <c r="A57" s="49">
        <v>9</v>
      </c>
      <c r="B57" s="50"/>
      <c r="C57" s="51"/>
      <c r="D57" s="141" t="s">
        <v>123</v>
      </c>
      <c r="E57" s="159"/>
      <c r="F57" s="159"/>
      <c r="G57" s="159"/>
      <c r="H57" s="159"/>
      <c r="I57" s="159"/>
      <c r="J57" s="159"/>
      <c r="K57" s="159"/>
      <c r="L57" s="159"/>
      <c r="M57" s="159"/>
      <c r="N57" s="159"/>
      <c r="O57" s="159"/>
      <c r="P57" s="159"/>
      <c r="Q57" s="159"/>
      <c r="R57" s="159"/>
      <c r="S57" s="159"/>
      <c r="T57" s="159"/>
      <c r="U57" s="159"/>
      <c r="V57" s="159"/>
      <c r="W57" s="159"/>
      <c r="X57" s="159"/>
      <c r="Y57" s="159"/>
      <c r="Z57" s="159"/>
      <c r="AA57" s="159"/>
      <c r="AB57" s="160"/>
      <c r="AC57" s="46">
        <v>0</v>
      </c>
      <c r="AD57" s="47"/>
      <c r="AE57" s="47"/>
      <c r="AF57" s="47"/>
      <c r="AG57" s="47"/>
      <c r="AH57" s="47"/>
      <c r="AI57" s="47"/>
      <c r="AJ57" s="48"/>
      <c r="AK57" s="46">
        <f>1509600+4838-74322</f>
        <v>1440116</v>
      </c>
      <c r="AL57" s="47"/>
      <c r="AM57" s="47"/>
      <c r="AN57" s="47"/>
      <c r="AO57" s="47"/>
      <c r="AP57" s="47"/>
      <c r="AQ57" s="47"/>
      <c r="AR57" s="48"/>
      <c r="AS57" s="46">
        <f>AK57</f>
        <v>1440116</v>
      </c>
      <c r="AT57" s="47"/>
      <c r="AU57" s="47"/>
      <c r="AV57" s="47"/>
      <c r="AW57" s="47"/>
      <c r="AX57" s="47"/>
      <c r="AY57" s="47"/>
      <c r="AZ57" s="48"/>
      <c r="BA57" s="19"/>
      <c r="BB57" s="19"/>
      <c r="BC57" s="19"/>
      <c r="BD57" s="19"/>
      <c r="BE57" s="19"/>
      <c r="BF57" s="19"/>
      <c r="BG57" s="19"/>
      <c r="BH57" s="19"/>
    </row>
    <row r="58" spans="1:79" s="4" customFormat="1" ht="24.65" customHeight="1" x14ac:dyDescent="0.3">
      <c r="A58" s="98"/>
      <c r="B58" s="98"/>
      <c r="C58" s="98"/>
      <c r="D58" s="163" t="s">
        <v>64</v>
      </c>
      <c r="E58" s="164"/>
      <c r="F58" s="164"/>
      <c r="G58" s="164"/>
      <c r="H58" s="164"/>
      <c r="I58" s="164"/>
      <c r="J58" s="164"/>
      <c r="K58" s="164"/>
      <c r="L58" s="164"/>
      <c r="M58" s="164"/>
      <c r="N58" s="164"/>
      <c r="O58" s="164"/>
      <c r="P58" s="164"/>
      <c r="Q58" s="164"/>
      <c r="R58" s="164"/>
      <c r="S58" s="164"/>
      <c r="T58" s="164"/>
      <c r="U58" s="164"/>
      <c r="V58" s="164"/>
      <c r="W58" s="164"/>
      <c r="X58" s="164"/>
      <c r="Y58" s="164"/>
      <c r="Z58" s="164"/>
      <c r="AA58" s="164"/>
      <c r="AB58" s="165"/>
      <c r="AC58" s="104">
        <f>AC49+AC52</f>
        <v>46954824</v>
      </c>
      <c r="AD58" s="104"/>
      <c r="AE58" s="104"/>
      <c r="AF58" s="104"/>
      <c r="AG58" s="104"/>
      <c r="AH58" s="104"/>
      <c r="AI58" s="104"/>
      <c r="AJ58" s="104"/>
      <c r="AK58" s="104">
        <f>AK49+AK50+AK51+AK52+AK53+AK54+AK55+AK56+AK57</f>
        <v>5245800</v>
      </c>
      <c r="AL58" s="104"/>
      <c r="AM58" s="104"/>
      <c r="AN58" s="104"/>
      <c r="AO58" s="104"/>
      <c r="AP58" s="104"/>
      <c r="AQ58" s="104"/>
      <c r="AR58" s="104"/>
      <c r="AS58" s="104">
        <f>AC58+AK58</f>
        <v>52200624</v>
      </c>
      <c r="AT58" s="104"/>
      <c r="AU58" s="104"/>
      <c r="AV58" s="104"/>
      <c r="AW58" s="104"/>
      <c r="AX58" s="104"/>
      <c r="AY58" s="104"/>
      <c r="AZ58" s="104"/>
      <c r="BA58" s="38"/>
      <c r="BB58" s="38"/>
      <c r="BC58" s="38"/>
      <c r="BD58" s="38"/>
      <c r="BE58" s="38"/>
      <c r="BF58" s="38"/>
      <c r="BG58" s="38"/>
      <c r="BH58" s="38"/>
    </row>
    <row r="59" spans="1:79" x14ac:dyDescent="0.3">
      <c r="AK59" s="161"/>
      <c r="AL59" s="162"/>
      <c r="AM59" s="162"/>
      <c r="AN59" s="162"/>
      <c r="AO59" s="162"/>
      <c r="AP59" s="162"/>
      <c r="AQ59" s="162"/>
      <c r="AR59" s="162"/>
    </row>
    <row r="60" spans="1:79" ht="15.75" customHeight="1" x14ac:dyDescent="0.3">
      <c r="A60" s="82" t="s">
        <v>42</v>
      </c>
      <c r="B60" s="82"/>
      <c r="C60" s="82"/>
      <c r="D60" s="82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82"/>
      <c r="S60" s="82"/>
      <c r="T60" s="82"/>
      <c r="U60" s="82"/>
      <c r="V60" s="82"/>
      <c r="W60" s="82"/>
      <c r="X60" s="82"/>
      <c r="Y60" s="82"/>
      <c r="Z60" s="82"/>
      <c r="AA60" s="82"/>
      <c r="AB60" s="82"/>
      <c r="AC60" s="82"/>
      <c r="AD60" s="82"/>
      <c r="AE60" s="82"/>
      <c r="AF60" s="82"/>
      <c r="AG60" s="82"/>
      <c r="AH60" s="82"/>
      <c r="AI60" s="82"/>
      <c r="AJ60" s="82"/>
      <c r="AK60" s="82"/>
      <c r="AL60" s="82"/>
      <c r="AM60" s="82"/>
      <c r="AN60" s="82"/>
      <c r="AO60" s="82"/>
      <c r="AP60" s="82"/>
      <c r="AQ60" s="82"/>
      <c r="AR60" s="82"/>
      <c r="AS60" s="82"/>
      <c r="AT60" s="82"/>
      <c r="AU60" s="82"/>
      <c r="AV60" s="82"/>
      <c r="AW60" s="82"/>
      <c r="AX60" s="82"/>
      <c r="AY60" s="82"/>
      <c r="AZ60" s="82"/>
      <c r="BA60" s="82"/>
      <c r="BB60" s="82"/>
      <c r="BC60" s="82"/>
      <c r="BD60" s="82"/>
      <c r="BE60" s="82"/>
      <c r="BF60" s="82"/>
      <c r="BG60" s="82"/>
      <c r="BH60" s="82"/>
      <c r="BI60" s="82"/>
      <c r="BJ60" s="82"/>
      <c r="BK60" s="82"/>
      <c r="BL60" s="82"/>
    </row>
    <row r="61" spans="1:79" ht="15" customHeight="1" x14ac:dyDescent="0.3">
      <c r="A61" s="71"/>
      <c r="B61" s="71"/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71"/>
      <c r="AG61" s="71"/>
      <c r="AH61" s="71"/>
      <c r="AI61" s="71"/>
      <c r="AJ61" s="71"/>
      <c r="AK61" s="71"/>
      <c r="AL61" s="71"/>
      <c r="AM61" s="71"/>
      <c r="AN61" s="71"/>
      <c r="AO61" s="71"/>
      <c r="AP61" s="71"/>
      <c r="AQ61" s="71"/>
      <c r="AR61" s="71"/>
      <c r="AS61" s="71"/>
      <c r="AT61" s="71"/>
      <c r="AU61" s="71"/>
      <c r="AV61" s="71"/>
      <c r="AW61" s="71"/>
      <c r="AX61" s="71"/>
      <c r="AY61" s="71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</row>
    <row r="62" spans="1:79" ht="15.9" customHeight="1" x14ac:dyDescent="0.3">
      <c r="A62" s="62" t="s">
        <v>28</v>
      </c>
      <c r="B62" s="62"/>
      <c r="C62" s="62"/>
      <c r="D62" s="56" t="s">
        <v>34</v>
      </c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8"/>
      <c r="AB62" s="62" t="s">
        <v>29</v>
      </c>
      <c r="AC62" s="62"/>
      <c r="AD62" s="62"/>
      <c r="AE62" s="62"/>
      <c r="AF62" s="62"/>
      <c r="AG62" s="62"/>
      <c r="AH62" s="62"/>
      <c r="AI62" s="62"/>
      <c r="AJ62" s="62" t="s">
        <v>30</v>
      </c>
      <c r="AK62" s="62"/>
      <c r="AL62" s="62"/>
      <c r="AM62" s="62"/>
      <c r="AN62" s="62"/>
      <c r="AO62" s="62"/>
      <c r="AP62" s="62"/>
      <c r="AQ62" s="62"/>
      <c r="AR62" s="62" t="s">
        <v>27</v>
      </c>
      <c r="AS62" s="62"/>
      <c r="AT62" s="62"/>
      <c r="AU62" s="62"/>
      <c r="AV62" s="62"/>
      <c r="AW62" s="62"/>
      <c r="AX62" s="62"/>
      <c r="AY62" s="62"/>
    </row>
    <row r="63" spans="1:79" ht="18" customHeight="1" x14ac:dyDescent="0.3">
      <c r="A63" s="62"/>
      <c r="B63" s="62"/>
      <c r="C63" s="62"/>
      <c r="D63" s="59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1"/>
      <c r="AB63" s="62"/>
      <c r="AC63" s="62"/>
      <c r="AD63" s="62"/>
      <c r="AE63" s="62"/>
      <c r="AF63" s="62"/>
      <c r="AG63" s="62"/>
      <c r="AH63" s="62"/>
      <c r="AI63" s="62"/>
      <c r="AJ63" s="62"/>
      <c r="AK63" s="62"/>
      <c r="AL63" s="62"/>
      <c r="AM63" s="62"/>
      <c r="AN63" s="62"/>
      <c r="AO63" s="62"/>
      <c r="AP63" s="62"/>
      <c r="AQ63" s="62"/>
      <c r="AR63" s="62"/>
      <c r="AS63" s="62"/>
      <c r="AT63" s="62"/>
      <c r="AU63" s="62"/>
      <c r="AV63" s="62"/>
      <c r="AW63" s="62"/>
      <c r="AX63" s="62"/>
      <c r="AY63" s="62"/>
    </row>
    <row r="64" spans="1:79" ht="15.75" customHeight="1" x14ac:dyDescent="0.3">
      <c r="A64" s="62">
        <v>1</v>
      </c>
      <c r="B64" s="62"/>
      <c r="C64" s="62"/>
      <c r="D64" s="120">
        <v>2</v>
      </c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  <c r="AA64" s="122"/>
      <c r="AB64" s="62">
        <v>3</v>
      </c>
      <c r="AC64" s="62"/>
      <c r="AD64" s="62"/>
      <c r="AE64" s="62"/>
      <c r="AF64" s="62"/>
      <c r="AG64" s="62"/>
      <c r="AH64" s="62"/>
      <c r="AI64" s="62"/>
      <c r="AJ64" s="62">
        <v>4</v>
      </c>
      <c r="AK64" s="62"/>
      <c r="AL64" s="62"/>
      <c r="AM64" s="62"/>
      <c r="AN64" s="62"/>
      <c r="AO64" s="62"/>
      <c r="AP64" s="62"/>
      <c r="AQ64" s="62"/>
      <c r="AR64" s="62">
        <v>5</v>
      </c>
      <c r="AS64" s="62"/>
      <c r="AT64" s="62"/>
      <c r="AU64" s="62"/>
      <c r="AV64" s="62"/>
      <c r="AW64" s="62"/>
      <c r="AX64" s="62"/>
      <c r="AY64" s="62"/>
    </row>
    <row r="65" spans="1:79" ht="12.75" hidden="1" customHeight="1" x14ac:dyDescent="0.3">
      <c r="A65" s="67" t="s">
        <v>6</v>
      </c>
      <c r="B65" s="67"/>
      <c r="C65" s="67"/>
      <c r="D65" s="86" t="s">
        <v>7</v>
      </c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87"/>
      <c r="V65" s="87"/>
      <c r="W65" s="87"/>
      <c r="X65" s="87"/>
      <c r="Y65" s="87"/>
      <c r="Z65" s="87"/>
      <c r="AA65" s="88"/>
      <c r="AB65" s="78" t="s">
        <v>8</v>
      </c>
      <c r="AC65" s="78"/>
      <c r="AD65" s="78"/>
      <c r="AE65" s="78"/>
      <c r="AF65" s="78"/>
      <c r="AG65" s="78"/>
      <c r="AH65" s="78"/>
      <c r="AI65" s="78"/>
      <c r="AJ65" s="78" t="s">
        <v>9</v>
      </c>
      <c r="AK65" s="78"/>
      <c r="AL65" s="78"/>
      <c r="AM65" s="78"/>
      <c r="AN65" s="78"/>
      <c r="AO65" s="78"/>
      <c r="AP65" s="78"/>
      <c r="AQ65" s="78"/>
      <c r="AR65" s="78" t="s">
        <v>10</v>
      </c>
      <c r="AS65" s="78"/>
      <c r="AT65" s="78"/>
      <c r="AU65" s="78"/>
      <c r="AV65" s="78"/>
      <c r="AW65" s="78"/>
      <c r="AX65" s="78"/>
      <c r="AY65" s="78"/>
      <c r="CA65" s="1" t="s">
        <v>15</v>
      </c>
    </row>
    <row r="66" spans="1:79" ht="52" customHeight="1" x14ac:dyDescent="0.3">
      <c r="A66" s="67">
        <v>1</v>
      </c>
      <c r="B66" s="67"/>
      <c r="C66" s="67"/>
      <c r="D66" s="141" t="s">
        <v>122</v>
      </c>
      <c r="E66" s="142"/>
      <c r="F66" s="142"/>
      <c r="G66" s="142"/>
      <c r="H66" s="142"/>
      <c r="I66" s="142"/>
      <c r="J66" s="142"/>
      <c r="K66" s="142"/>
      <c r="L66" s="142"/>
      <c r="M66" s="142"/>
      <c r="N66" s="142"/>
      <c r="O66" s="142"/>
      <c r="P66" s="142"/>
      <c r="Q66" s="142"/>
      <c r="R66" s="142"/>
      <c r="S66" s="142"/>
      <c r="T66" s="142"/>
      <c r="U66" s="142"/>
      <c r="V66" s="142"/>
      <c r="W66" s="142"/>
      <c r="X66" s="142"/>
      <c r="Y66" s="142"/>
      <c r="Z66" s="142"/>
      <c r="AA66" s="143"/>
      <c r="AB66" s="84">
        <f>AB68-AB67</f>
        <v>46742659</v>
      </c>
      <c r="AC66" s="84"/>
      <c r="AD66" s="84"/>
      <c r="AE66" s="84"/>
      <c r="AF66" s="84"/>
      <c r="AG66" s="84"/>
      <c r="AH66" s="84"/>
      <c r="AI66" s="84"/>
      <c r="AJ66" s="84">
        <f t="shared" ref="AJ66" si="2">AJ68-AJ67</f>
        <v>5043820</v>
      </c>
      <c r="AK66" s="84"/>
      <c r="AL66" s="84"/>
      <c r="AM66" s="84"/>
      <c r="AN66" s="84"/>
      <c r="AO66" s="84"/>
      <c r="AP66" s="84"/>
      <c r="AQ66" s="84"/>
      <c r="AR66" s="84">
        <f t="shared" ref="AR66" si="3">AR68-AR67</f>
        <v>51786479</v>
      </c>
      <c r="AS66" s="84"/>
      <c r="AT66" s="84"/>
      <c r="AU66" s="84"/>
      <c r="AV66" s="84"/>
      <c r="AW66" s="84"/>
      <c r="AX66" s="84"/>
      <c r="AY66" s="84"/>
      <c r="CA66" s="1" t="s">
        <v>16</v>
      </c>
    </row>
    <row r="67" spans="1:79" ht="48" customHeight="1" x14ac:dyDescent="0.3">
      <c r="A67" s="49">
        <v>2</v>
      </c>
      <c r="B67" s="50"/>
      <c r="C67" s="51"/>
      <c r="D67" s="141" t="s">
        <v>125</v>
      </c>
      <c r="E67" s="159"/>
      <c r="F67" s="159"/>
      <c r="G67" s="159"/>
      <c r="H67" s="159"/>
      <c r="I67" s="159"/>
      <c r="J67" s="159"/>
      <c r="K67" s="159"/>
      <c r="L67" s="159"/>
      <c r="M67" s="159"/>
      <c r="N67" s="159"/>
      <c r="O67" s="159"/>
      <c r="P67" s="159"/>
      <c r="Q67" s="159"/>
      <c r="R67" s="159"/>
      <c r="S67" s="159"/>
      <c r="T67" s="159"/>
      <c r="U67" s="159"/>
      <c r="V67" s="159"/>
      <c r="W67" s="159"/>
      <c r="X67" s="159"/>
      <c r="Y67" s="159"/>
      <c r="Z67" s="159"/>
      <c r="AA67" s="160"/>
      <c r="AB67" s="46">
        <f>AC52</f>
        <v>212165</v>
      </c>
      <c r="AC67" s="47"/>
      <c r="AD67" s="47"/>
      <c r="AE67" s="47"/>
      <c r="AF67" s="47"/>
      <c r="AG67" s="47"/>
      <c r="AH67" s="47"/>
      <c r="AI67" s="48"/>
      <c r="AJ67" s="46">
        <f>AK52</f>
        <v>201980</v>
      </c>
      <c r="AK67" s="47"/>
      <c r="AL67" s="47"/>
      <c r="AM67" s="47"/>
      <c r="AN67" s="47"/>
      <c r="AO67" s="47"/>
      <c r="AP67" s="47"/>
      <c r="AQ67" s="48"/>
      <c r="AR67" s="46">
        <f>AB67+AJ67</f>
        <v>414145</v>
      </c>
      <c r="AS67" s="47"/>
      <c r="AT67" s="47"/>
      <c r="AU67" s="47"/>
      <c r="AV67" s="47"/>
      <c r="AW67" s="47"/>
      <c r="AX67" s="47"/>
      <c r="AY67" s="48"/>
    </row>
    <row r="68" spans="1:79" s="4" customFormat="1" ht="32.5" customHeight="1" x14ac:dyDescent="0.3">
      <c r="A68" s="98"/>
      <c r="B68" s="98"/>
      <c r="C68" s="98"/>
      <c r="D68" s="99" t="s">
        <v>27</v>
      </c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  <c r="T68" s="100"/>
      <c r="U68" s="100"/>
      <c r="V68" s="100"/>
      <c r="W68" s="100"/>
      <c r="X68" s="100"/>
      <c r="Y68" s="100"/>
      <c r="Z68" s="100"/>
      <c r="AA68" s="101"/>
      <c r="AB68" s="104">
        <v>46954824</v>
      </c>
      <c r="AC68" s="104"/>
      <c r="AD68" s="104"/>
      <c r="AE68" s="104"/>
      <c r="AF68" s="104"/>
      <c r="AG68" s="104"/>
      <c r="AH68" s="104"/>
      <c r="AI68" s="104"/>
      <c r="AJ68" s="104">
        <v>5245800</v>
      </c>
      <c r="AK68" s="104"/>
      <c r="AL68" s="104"/>
      <c r="AM68" s="104"/>
      <c r="AN68" s="104"/>
      <c r="AO68" s="104"/>
      <c r="AP68" s="104"/>
      <c r="AQ68" s="104"/>
      <c r="AR68" s="104">
        <f>AB68+AJ68</f>
        <v>52200624</v>
      </c>
      <c r="AS68" s="104"/>
      <c r="AT68" s="104"/>
      <c r="AU68" s="104"/>
      <c r="AV68" s="104"/>
      <c r="AW68" s="104"/>
      <c r="AX68" s="104"/>
      <c r="AY68" s="104"/>
    </row>
    <row r="70" spans="1:79" ht="31.5" customHeight="1" x14ac:dyDescent="0.3">
      <c r="A70" s="74" t="s">
        <v>43</v>
      </c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  <c r="AK70" s="74"/>
      <c r="AL70" s="74"/>
      <c r="AM70" s="74"/>
      <c r="AN70" s="74"/>
      <c r="AO70" s="74"/>
      <c r="AP70" s="74"/>
      <c r="AQ70" s="74"/>
      <c r="AR70" s="74"/>
      <c r="AS70" s="74"/>
      <c r="AT70" s="74"/>
      <c r="AU70" s="74"/>
      <c r="AV70" s="74"/>
      <c r="AW70" s="74"/>
      <c r="AX70" s="74"/>
      <c r="AY70" s="74"/>
      <c r="AZ70" s="74"/>
      <c r="BA70" s="74"/>
      <c r="BB70" s="74"/>
      <c r="BC70" s="74"/>
      <c r="BD70" s="74"/>
      <c r="BE70" s="74"/>
      <c r="BF70" s="74"/>
      <c r="BG70" s="74"/>
      <c r="BH70" s="74"/>
      <c r="BI70" s="74"/>
      <c r="BJ70" s="74"/>
      <c r="BK70" s="74"/>
      <c r="BL70" s="74"/>
    </row>
    <row r="71" spans="1:79" ht="30" customHeight="1" x14ac:dyDescent="0.3">
      <c r="A71" s="62" t="s">
        <v>28</v>
      </c>
      <c r="B71" s="62"/>
      <c r="C71" s="62"/>
      <c r="D71" s="62"/>
      <c r="E71" s="62"/>
      <c r="F71" s="62"/>
      <c r="G71" s="120" t="s">
        <v>44</v>
      </c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2"/>
      <c r="Z71" s="62" t="s">
        <v>2</v>
      </c>
      <c r="AA71" s="62"/>
      <c r="AB71" s="62"/>
      <c r="AC71" s="62"/>
      <c r="AD71" s="62"/>
      <c r="AE71" s="62" t="s">
        <v>1</v>
      </c>
      <c r="AF71" s="62"/>
      <c r="AG71" s="62"/>
      <c r="AH71" s="62"/>
      <c r="AI71" s="62"/>
      <c r="AJ71" s="62"/>
      <c r="AK71" s="62"/>
      <c r="AL71" s="62"/>
      <c r="AM71" s="62"/>
      <c r="AN71" s="62"/>
      <c r="AO71" s="120" t="s">
        <v>29</v>
      </c>
      <c r="AP71" s="121"/>
      <c r="AQ71" s="121"/>
      <c r="AR71" s="121"/>
      <c r="AS71" s="121"/>
      <c r="AT71" s="121"/>
      <c r="AU71" s="121"/>
      <c r="AV71" s="122"/>
      <c r="AW71" s="120" t="s">
        <v>30</v>
      </c>
      <c r="AX71" s="121"/>
      <c r="AY71" s="121"/>
      <c r="AZ71" s="121"/>
      <c r="BA71" s="121"/>
      <c r="BB71" s="121"/>
      <c r="BC71" s="121"/>
      <c r="BD71" s="122"/>
      <c r="BE71" s="120" t="s">
        <v>27</v>
      </c>
      <c r="BF71" s="121"/>
      <c r="BG71" s="121"/>
      <c r="BH71" s="121"/>
      <c r="BI71" s="121"/>
      <c r="BJ71" s="121"/>
      <c r="BK71" s="121"/>
      <c r="BL71" s="122"/>
    </row>
    <row r="72" spans="1:79" ht="15.75" customHeight="1" x14ac:dyDescent="0.3">
      <c r="A72" s="67">
        <v>1</v>
      </c>
      <c r="B72" s="67"/>
      <c r="C72" s="67"/>
      <c r="D72" s="67"/>
      <c r="E72" s="67"/>
      <c r="F72" s="67"/>
      <c r="G72" s="49">
        <v>2</v>
      </c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1"/>
      <c r="Z72" s="67">
        <v>3</v>
      </c>
      <c r="AA72" s="67"/>
      <c r="AB72" s="67"/>
      <c r="AC72" s="67"/>
      <c r="AD72" s="67"/>
      <c r="AE72" s="67">
        <v>4</v>
      </c>
      <c r="AF72" s="67"/>
      <c r="AG72" s="67"/>
      <c r="AH72" s="67"/>
      <c r="AI72" s="67"/>
      <c r="AJ72" s="67"/>
      <c r="AK72" s="67"/>
      <c r="AL72" s="67"/>
      <c r="AM72" s="67"/>
      <c r="AN72" s="67"/>
      <c r="AO72" s="67">
        <v>5</v>
      </c>
      <c r="AP72" s="67"/>
      <c r="AQ72" s="67"/>
      <c r="AR72" s="67"/>
      <c r="AS72" s="67"/>
      <c r="AT72" s="67"/>
      <c r="AU72" s="67"/>
      <c r="AV72" s="67"/>
      <c r="AW72" s="67">
        <v>6</v>
      </c>
      <c r="AX72" s="67"/>
      <c r="AY72" s="67"/>
      <c r="AZ72" s="67"/>
      <c r="BA72" s="67"/>
      <c r="BB72" s="67"/>
      <c r="BC72" s="67"/>
      <c r="BD72" s="67"/>
      <c r="BE72" s="67">
        <v>7</v>
      </c>
      <c r="BF72" s="67"/>
      <c r="BG72" s="67"/>
      <c r="BH72" s="67"/>
      <c r="BI72" s="67"/>
      <c r="BJ72" s="67"/>
      <c r="BK72" s="67"/>
      <c r="BL72" s="67"/>
    </row>
    <row r="73" spans="1:79" ht="12.75" hidden="1" customHeight="1" x14ac:dyDescent="0.3">
      <c r="A73" s="67" t="s">
        <v>33</v>
      </c>
      <c r="B73" s="67"/>
      <c r="C73" s="67"/>
      <c r="D73" s="67"/>
      <c r="E73" s="67"/>
      <c r="F73" s="67"/>
      <c r="G73" s="86" t="s">
        <v>7</v>
      </c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87"/>
      <c r="U73" s="87"/>
      <c r="V73" s="87"/>
      <c r="W73" s="87"/>
      <c r="X73" s="87"/>
      <c r="Y73" s="88"/>
      <c r="Z73" s="67" t="s">
        <v>19</v>
      </c>
      <c r="AA73" s="67"/>
      <c r="AB73" s="67"/>
      <c r="AC73" s="67"/>
      <c r="AD73" s="67"/>
      <c r="AE73" s="144" t="s">
        <v>32</v>
      </c>
      <c r="AF73" s="144"/>
      <c r="AG73" s="144"/>
      <c r="AH73" s="144"/>
      <c r="AI73" s="144"/>
      <c r="AJ73" s="144"/>
      <c r="AK73" s="144"/>
      <c r="AL73" s="144"/>
      <c r="AM73" s="144"/>
      <c r="AN73" s="86"/>
      <c r="AO73" s="78" t="s">
        <v>8</v>
      </c>
      <c r="AP73" s="78"/>
      <c r="AQ73" s="78"/>
      <c r="AR73" s="78"/>
      <c r="AS73" s="78"/>
      <c r="AT73" s="78"/>
      <c r="AU73" s="78"/>
      <c r="AV73" s="78"/>
      <c r="AW73" s="78" t="s">
        <v>31</v>
      </c>
      <c r="AX73" s="78"/>
      <c r="AY73" s="78"/>
      <c r="AZ73" s="78"/>
      <c r="BA73" s="78"/>
      <c r="BB73" s="78"/>
      <c r="BC73" s="78"/>
      <c r="BD73" s="78"/>
      <c r="BE73" s="78" t="s">
        <v>10</v>
      </c>
      <c r="BF73" s="78"/>
      <c r="BG73" s="78"/>
      <c r="BH73" s="78"/>
      <c r="BI73" s="78"/>
      <c r="BJ73" s="78"/>
      <c r="BK73" s="78"/>
      <c r="BL73" s="78"/>
      <c r="CA73" s="1" t="s">
        <v>17</v>
      </c>
    </row>
    <row r="74" spans="1:79" s="4" customFormat="1" ht="12.75" customHeight="1" x14ac:dyDescent="0.3">
      <c r="A74" s="98">
        <v>0</v>
      </c>
      <c r="B74" s="98"/>
      <c r="C74" s="98"/>
      <c r="D74" s="98"/>
      <c r="E74" s="98"/>
      <c r="F74" s="98"/>
      <c r="G74" s="128" t="s">
        <v>65</v>
      </c>
      <c r="H74" s="129"/>
      <c r="I74" s="129"/>
      <c r="J74" s="129"/>
      <c r="K74" s="129"/>
      <c r="L74" s="129"/>
      <c r="M74" s="129"/>
      <c r="N74" s="129"/>
      <c r="O74" s="129"/>
      <c r="P74" s="129"/>
      <c r="Q74" s="129"/>
      <c r="R74" s="129"/>
      <c r="S74" s="129"/>
      <c r="T74" s="129"/>
      <c r="U74" s="129"/>
      <c r="V74" s="129"/>
      <c r="W74" s="129"/>
      <c r="X74" s="129"/>
      <c r="Y74" s="130"/>
      <c r="Z74" s="135"/>
      <c r="AA74" s="135"/>
      <c r="AB74" s="135"/>
      <c r="AC74" s="135"/>
      <c r="AD74" s="135"/>
      <c r="AE74" s="79"/>
      <c r="AF74" s="79"/>
      <c r="AG74" s="79"/>
      <c r="AH74" s="79"/>
      <c r="AI74" s="79"/>
      <c r="AJ74" s="79"/>
      <c r="AK74" s="79"/>
      <c r="AL74" s="79"/>
      <c r="AM74" s="79"/>
      <c r="AN74" s="80"/>
      <c r="AO74" s="102"/>
      <c r="AP74" s="102"/>
      <c r="AQ74" s="102"/>
      <c r="AR74" s="102"/>
      <c r="AS74" s="102"/>
      <c r="AT74" s="102"/>
      <c r="AU74" s="102"/>
      <c r="AV74" s="102"/>
      <c r="AW74" s="102"/>
      <c r="AX74" s="102"/>
      <c r="AY74" s="102"/>
      <c r="AZ74" s="102"/>
      <c r="BA74" s="102"/>
      <c r="BB74" s="102"/>
      <c r="BC74" s="102"/>
      <c r="BD74" s="102"/>
      <c r="BE74" s="102"/>
      <c r="BF74" s="102"/>
      <c r="BG74" s="102"/>
      <c r="BH74" s="102"/>
      <c r="BI74" s="102"/>
      <c r="BJ74" s="102"/>
      <c r="BK74" s="102"/>
      <c r="BL74" s="102"/>
      <c r="CA74" s="4" t="s">
        <v>18</v>
      </c>
    </row>
    <row r="75" spans="1:79" ht="43.25" customHeight="1" x14ac:dyDescent="0.3">
      <c r="A75" s="67">
        <v>1</v>
      </c>
      <c r="B75" s="67"/>
      <c r="C75" s="67"/>
      <c r="D75" s="67"/>
      <c r="E75" s="67"/>
      <c r="F75" s="67"/>
      <c r="G75" s="124" t="s">
        <v>111</v>
      </c>
      <c r="H75" s="125"/>
      <c r="I75" s="125"/>
      <c r="J75" s="125"/>
      <c r="K75" s="125"/>
      <c r="L75" s="125"/>
      <c r="M75" s="125"/>
      <c r="N75" s="125"/>
      <c r="O75" s="125"/>
      <c r="P75" s="125"/>
      <c r="Q75" s="125"/>
      <c r="R75" s="125"/>
      <c r="S75" s="125"/>
      <c r="T75" s="125"/>
      <c r="U75" s="125"/>
      <c r="V75" s="125"/>
      <c r="W75" s="125"/>
      <c r="X75" s="125"/>
      <c r="Y75" s="126"/>
      <c r="Z75" s="85" t="s">
        <v>66</v>
      </c>
      <c r="AA75" s="85"/>
      <c r="AB75" s="85"/>
      <c r="AC75" s="85"/>
      <c r="AD75" s="85"/>
      <c r="AE75" s="138" t="s">
        <v>67</v>
      </c>
      <c r="AF75" s="139"/>
      <c r="AG75" s="139"/>
      <c r="AH75" s="139"/>
      <c r="AI75" s="139"/>
      <c r="AJ75" s="139"/>
      <c r="AK75" s="139"/>
      <c r="AL75" s="139"/>
      <c r="AM75" s="139"/>
      <c r="AN75" s="140"/>
      <c r="AO75" s="84">
        <v>4</v>
      </c>
      <c r="AP75" s="84"/>
      <c r="AQ75" s="84"/>
      <c r="AR75" s="84"/>
      <c r="AS75" s="84"/>
      <c r="AT75" s="84"/>
      <c r="AU75" s="84"/>
      <c r="AV75" s="84"/>
      <c r="AW75" s="84">
        <v>4</v>
      </c>
      <c r="AX75" s="84"/>
      <c r="AY75" s="84"/>
      <c r="AZ75" s="84"/>
      <c r="BA75" s="84"/>
      <c r="BB75" s="84"/>
      <c r="BC75" s="84"/>
      <c r="BD75" s="84"/>
      <c r="BE75" s="84">
        <v>4</v>
      </c>
      <c r="BF75" s="84"/>
      <c r="BG75" s="84"/>
      <c r="BH75" s="84"/>
      <c r="BI75" s="84"/>
      <c r="BJ75" s="84"/>
      <c r="BK75" s="84"/>
      <c r="BL75" s="84"/>
    </row>
    <row r="76" spans="1:79" ht="52.75" customHeight="1" x14ac:dyDescent="0.3">
      <c r="A76" s="67">
        <v>2</v>
      </c>
      <c r="B76" s="67"/>
      <c r="C76" s="67"/>
      <c r="D76" s="67"/>
      <c r="E76" s="67"/>
      <c r="F76" s="67"/>
      <c r="G76" s="124" t="s">
        <v>112</v>
      </c>
      <c r="H76" s="125"/>
      <c r="I76" s="125"/>
      <c r="J76" s="125"/>
      <c r="K76" s="125"/>
      <c r="L76" s="125"/>
      <c r="M76" s="125"/>
      <c r="N76" s="125"/>
      <c r="O76" s="125"/>
      <c r="P76" s="125"/>
      <c r="Q76" s="125"/>
      <c r="R76" s="125"/>
      <c r="S76" s="125"/>
      <c r="T76" s="125"/>
      <c r="U76" s="125"/>
      <c r="V76" s="125"/>
      <c r="W76" s="125"/>
      <c r="X76" s="125"/>
      <c r="Y76" s="126"/>
      <c r="Z76" s="145" t="s">
        <v>118</v>
      </c>
      <c r="AA76" s="146"/>
      <c r="AB76" s="146"/>
      <c r="AC76" s="146"/>
      <c r="AD76" s="147"/>
      <c r="AE76" s="145" t="s">
        <v>68</v>
      </c>
      <c r="AF76" s="146"/>
      <c r="AG76" s="146"/>
      <c r="AH76" s="146"/>
      <c r="AI76" s="146"/>
      <c r="AJ76" s="146"/>
      <c r="AK76" s="146"/>
      <c r="AL76" s="146"/>
      <c r="AM76" s="146"/>
      <c r="AN76" s="147"/>
      <c r="AO76" s="84">
        <f>AB66</f>
        <v>46742659</v>
      </c>
      <c r="AP76" s="84"/>
      <c r="AQ76" s="84"/>
      <c r="AR76" s="84"/>
      <c r="AS76" s="84"/>
      <c r="AT76" s="84"/>
      <c r="AU76" s="84"/>
      <c r="AV76" s="84"/>
      <c r="AW76" s="84">
        <v>4252780</v>
      </c>
      <c r="AX76" s="84"/>
      <c r="AY76" s="84"/>
      <c r="AZ76" s="84"/>
      <c r="BA76" s="84"/>
      <c r="BB76" s="84"/>
      <c r="BC76" s="84"/>
      <c r="BD76" s="84"/>
      <c r="BE76" s="84">
        <f t="shared" ref="BE76:BE93" si="4">AO76+AW76</f>
        <v>50995439</v>
      </c>
      <c r="BF76" s="84"/>
      <c r="BG76" s="84"/>
      <c r="BH76" s="84"/>
      <c r="BI76" s="84"/>
      <c r="BJ76" s="84"/>
      <c r="BK76" s="84"/>
      <c r="BL76" s="84"/>
    </row>
    <row r="77" spans="1:79" ht="25.25" customHeight="1" x14ac:dyDescent="0.3">
      <c r="A77" s="49">
        <v>3</v>
      </c>
      <c r="B77" s="50"/>
      <c r="C77" s="50"/>
      <c r="D77" s="50"/>
      <c r="E77" s="50"/>
      <c r="F77" s="51"/>
      <c r="G77" s="124" t="s">
        <v>119</v>
      </c>
      <c r="H77" s="151"/>
      <c r="I77" s="151"/>
      <c r="J77" s="151"/>
      <c r="K77" s="151"/>
      <c r="L77" s="151"/>
      <c r="M77" s="151"/>
      <c r="N77" s="151"/>
      <c r="O77" s="151"/>
      <c r="P77" s="151"/>
      <c r="Q77" s="151"/>
      <c r="R77" s="151"/>
      <c r="S77" s="151"/>
      <c r="T77" s="151"/>
      <c r="U77" s="151"/>
      <c r="V77" s="151"/>
      <c r="W77" s="151"/>
      <c r="X77" s="151"/>
      <c r="Y77" s="152"/>
      <c r="Z77" s="148"/>
      <c r="AA77" s="149"/>
      <c r="AB77" s="149"/>
      <c r="AC77" s="149"/>
      <c r="AD77" s="150"/>
      <c r="AE77" s="148"/>
      <c r="AF77" s="149"/>
      <c r="AG77" s="149"/>
      <c r="AH77" s="149"/>
      <c r="AI77" s="149"/>
      <c r="AJ77" s="149"/>
      <c r="AK77" s="149"/>
      <c r="AL77" s="149"/>
      <c r="AM77" s="149"/>
      <c r="AN77" s="150"/>
      <c r="AO77" s="46">
        <f>AB67</f>
        <v>212165</v>
      </c>
      <c r="AP77" s="47"/>
      <c r="AQ77" s="47"/>
      <c r="AR77" s="47"/>
      <c r="AS77" s="47"/>
      <c r="AT77" s="47"/>
      <c r="AU77" s="47"/>
      <c r="AV77" s="48"/>
      <c r="AW77" s="46">
        <f>AJ67</f>
        <v>201980</v>
      </c>
      <c r="AX77" s="47"/>
      <c r="AY77" s="47"/>
      <c r="AZ77" s="47"/>
      <c r="BA77" s="47"/>
      <c r="BB77" s="47"/>
      <c r="BC77" s="47"/>
      <c r="BD77" s="48"/>
      <c r="BE77" s="46">
        <f>AO77+AW77</f>
        <v>414145</v>
      </c>
      <c r="BF77" s="47"/>
      <c r="BG77" s="47"/>
      <c r="BH77" s="47"/>
      <c r="BI77" s="47"/>
      <c r="BJ77" s="47"/>
      <c r="BK77" s="47"/>
      <c r="BL77" s="48"/>
    </row>
    <row r="78" spans="1:79" ht="44.4" customHeight="1" x14ac:dyDescent="0.3">
      <c r="A78" s="67">
        <v>4</v>
      </c>
      <c r="B78" s="67"/>
      <c r="C78" s="67"/>
      <c r="D78" s="67"/>
      <c r="E78" s="67"/>
      <c r="F78" s="67"/>
      <c r="G78" s="124" t="s">
        <v>113</v>
      </c>
      <c r="H78" s="125"/>
      <c r="I78" s="125"/>
      <c r="J78" s="125"/>
      <c r="K78" s="125"/>
      <c r="L78" s="125"/>
      <c r="M78" s="125"/>
      <c r="N78" s="125"/>
      <c r="O78" s="125"/>
      <c r="P78" s="125"/>
      <c r="Q78" s="125"/>
      <c r="R78" s="125"/>
      <c r="S78" s="125"/>
      <c r="T78" s="125"/>
      <c r="U78" s="125"/>
      <c r="V78" s="125"/>
      <c r="W78" s="125"/>
      <c r="X78" s="125"/>
      <c r="Y78" s="126"/>
      <c r="Z78" s="145" t="s">
        <v>69</v>
      </c>
      <c r="AA78" s="146"/>
      <c r="AB78" s="146"/>
      <c r="AC78" s="146"/>
      <c r="AD78" s="147"/>
      <c r="AE78" s="138" t="s">
        <v>70</v>
      </c>
      <c r="AF78" s="139"/>
      <c r="AG78" s="139"/>
      <c r="AH78" s="139"/>
      <c r="AI78" s="139"/>
      <c r="AJ78" s="139"/>
      <c r="AK78" s="139"/>
      <c r="AL78" s="139"/>
      <c r="AM78" s="139"/>
      <c r="AN78" s="140"/>
      <c r="AO78" s="131">
        <v>273.17</v>
      </c>
      <c r="AP78" s="131"/>
      <c r="AQ78" s="131"/>
      <c r="AR78" s="131"/>
      <c r="AS78" s="131"/>
      <c r="AT78" s="131"/>
      <c r="AU78" s="131"/>
      <c r="AV78" s="131"/>
      <c r="AW78" s="84">
        <v>6</v>
      </c>
      <c r="AX78" s="84"/>
      <c r="AY78" s="84"/>
      <c r="AZ78" s="84"/>
      <c r="BA78" s="84"/>
      <c r="BB78" s="84"/>
      <c r="BC78" s="84"/>
      <c r="BD78" s="84"/>
      <c r="BE78" s="131">
        <f t="shared" si="4"/>
        <v>279.17</v>
      </c>
      <c r="BF78" s="131"/>
      <c r="BG78" s="131"/>
      <c r="BH78" s="131"/>
      <c r="BI78" s="131"/>
      <c r="BJ78" s="131"/>
      <c r="BK78" s="131"/>
      <c r="BL78" s="131"/>
    </row>
    <row r="79" spans="1:79" ht="28.25" customHeight="1" x14ac:dyDescent="0.3">
      <c r="A79" s="67">
        <v>5</v>
      </c>
      <c r="B79" s="67"/>
      <c r="C79" s="67"/>
      <c r="D79" s="67"/>
      <c r="E79" s="67"/>
      <c r="F79" s="67"/>
      <c r="G79" s="124" t="s">
        <v>71</v>
      </c>
      <c r="H79" s="125"/>
      <c r="I79" s="125"/>
      <c r="J79" s="125"/>
      <c r="K79" s="125"/>
      <c r="L79" s="125"/>
      <c r="M79" s="125"/>
      <c r="N79" s="125"/>
      <c r="O79" s="125"/>
      <c r="P79" s="125"/>
      <c r="Q79" s="125"/>
      <c r="R79" s="125"/>
      <c r="S79" s="125"/>
      <c r="T79" s="125"/>
      <c r="U79" s="125"/>
      <c r="V79" s="125"/>
      <c r="W79" s="125"/>
      <c r="X79" s="125"/>
      <c r="Y79" s="126"/>
      <c r="Z79" s="148"/>
      <c r="AA79" s="149"/>
      <c r="AB79" s="149"/>
      <c r="AC79" s="149"/>
      <c r="AD79" s="150"/>
      <c r="AE79" s="138" t="s">
        <v>72</v>
      </c>
      <c r="AF79" s="139"/>
      <c r="AG79" s="139"/>
      <c r="AH79" s="139"/>
      <c r="AI79" s="139"/>
      <c r="AJ79" s="139"/>
      <c r="AK79" s="139"/>
      <c r="AL79" s="139"/>
      <c r="AM79" s="139"/>
      <c r="AN79" s="140"/>
      <c r="AO79" s="131">
        <v>106.08</v>
      </c>
      <c r="AP79" s="131"/>
      <c r="AQ79" s="131"/>
      <c r="AR79" s="131"/>
      <c r="AS79" s="131"/>
      <c r="AT79" s="131"/>
      <c r="AU79" s="131"/>
      <c r="AV79" s="131"/>
      <c r="AW79" s="84">
        <v>0</v>
      </c>
      <c r="AX79" s="84"/>
      <c r="AY79" s="84"/>
      <c r="AZ79" s="84"/>
      <c r="BA79" s="84"/>
      <c r="BB79" s="84"/>
      <c r="BC79" s="84"/>
      <c r="BD79" s="84"/>
      <c r="BE79" s="131">
        <f t="shared" si="4"/>
        <v>106.08</v>
      </c>
      <c r="BF79" s="131"/>
      <c r="BG79" s="131"/>
      <c r="BH79" s="131"/>
      <c r="BI79" s="131"/>
      <c r="BJ79" s="131"/>
      <c r="BK79" s="131"/>
      <c r="BL79" s="131"/>
    </row>
    <row r="80" spans="1:79" ht="31.5" customHeight="1" x14ac:dyDescent="0.3">
      <c r="A80" s="67">
        <v>6</v>
      </c>
      <c r="B80" s="67"/>
      <c r="C80" s="67"/>
      <c r="D80" s="67"/>
      <c r="E80" s="67"/>
      <c r="F80" s="67"/>
      <c r="G80" s="124" t="s">
        <v>73</v>
      </c>
      <c r="H80" s="125"/>
      <c r="I80" s="125"/>
      <c r="J80" s="125"/>
      <c r="K80" s="125"/>
      <c r="L80" s="125"/>
      <c r="M80" s="125"/>
      <c r="N80" s="125"/>
      <c r="O80" s="125"/>
      <c r="P80" s="125"/>
      <c r="Q80" s="125"/>
      <c r="R80" s="125"/>
      <c r="S80" s="125"/>
      <c r="T80" s="125"/>
      <c r="U80" s="125"/>
      <c r="V80" s="125"/>
      <c r="W80" s="125"/>
      <c r="X80" s="125"/>
      <c r="Y80" s="126"/>
      <c r="Z80" s="85" t="s">
        <v>118</v>
      </c>
      <c r="AA80" s="85"/>
      <c r="AB80" s="85"/>
      <c r="AC80" s="85"/>
      <c r="AD80" s="85"/>
      <c r="AE80" s="138" t="s">
        <v>74</v>
      </c>
      <c r="AF80" s="139"/>
      <c r="AG80" s="139"/>
      <c r="AH80" s="139"/>
      <c r="AI80" s="139"/>
      <c r="AJ80" s="139"/>
      <c r="AK80" s="139"/>
      <c r="AL80" s="139"/>
      <c r="AM80" s="139"/>
      <c r="AN80" s="140"/>
      <c r="AO80" s="84">
        <f>138470+132520+67600+14000-31612</f>
        <v>320978</v>
      </c>
      <c r="AP80" s="84"/>
      <c r="AQ80" s="84"/>
      <c r="AR80" s="84"/>
      <c r="AS80" s="84"/>
      <c r="AT80" s="84"/>
      <c r="AU80" s="84"/>
      <c r="AV80" s="84"/>
      <c r="AW80" s="84">
        <v>1092781</v>
      </c>
      <c r="AX80" s="84"/>
      <c r="AY80" s="84"/>
      <c r="AZ80" s="84"/>
      <c r="BA80" s="84"/>
      <c r="BB80" s="84"/>
      <c r="BC80" s="84"/>
      <c r="BD80" s="84"/>
      <c r="BE80" s="84">
        <f t="shared" si="4"/>
        <v>1413759</v>
      </c>
      <c r="BF80" s="84"/>
      <c r="BG80" s="84"/>
      <c r="BH80" s="84"/>
      <c r="BI80" s="84"/>
      <c r="BJ80" s="84"/>
      <c r="BK80" s="84"/>
      <c r="BL80" s="84"/>
    </row>
    <row r="81" spans="1:64" s="4" customFormat="1" ht="12.75" customHeight="1" x14ac:dyDescent="0.3">
      <c r="A81" s="98">
        <v>0</v>
      </c>
      <c r="B81" s="98"/>
      <c r="C81" s="98"/>
      <c r="D81" s="98"/>
      <c r="E81" s="98"/>
      <c r="F81" s="98"/>
      <c r="G81" s="132" t="s">
        <v>75</v>
      </c>
      <c r="H81" s="133"/>
      <c r="I81" s="133"/>
      <c r="J81" s="133"/>
      <c r="K81" s="133"/>
      <c r="L81" s="133"/>
      <c r="M81" s="133"/>
      <c r="N81" s="133"/>
      <c r="O81" s="133"/>
      <c r="P81" s="133"/>
      <c r="Q81" s="133"/>
      <c r="R81" s="133"/>
      <c r="S81" s="133"/>
      <c r="T81" s="133"/>
      <c r="U81" s="133"/>
      <c r="V81" s="133"/>
      <c r="W81" s="133"/>
      <c r="X81" s="133"/>
      <c r="Y81" s="134"/>
      <c r="Z81" s="135"/>
      <c r="AA81" s="135"/>
      <c r="AB81" s="135"/>
      <c r="AC81" s="135"/>
      <c r="AD81" s="135"/>
      <c r="AE81" s="128"/>
      <c r="AF81" s="136"/>
      <c r="AG81" s="136"/>
      <c r="AH81" s="136"/>
      <c r="AI81" s="136"/>
      <c r="AJ81" s="136"/>
      <c r="AK81" s="136"/>
      <c r="AL81" s="136"/>
      <c r="AM81" s="136"/>
      <c r="AN81" s="137"/>
      <c r="AO81" s="104"/>
      <c r="AP81" s="104"/>
      <c r="AQ81" s="104"/>
      <c r="AR81" s="104"/>
      <c r="AS81" s="104"/>
      <c r="AT81" s="104"/>
      <c r="AU81" s="104"/>
      <c r="AV81" s="104"/>
      <c r="AW81" s="104"/>
      <c r="AX81" s="104"/>
      <c r="AY81" s="104"/>
      <c r="AZ81" s="104"/>
      <c r="BA81" s="104"/>
      <c r="BB81" s="104"/>
      <c r="BC81" s="104"/>
      <c r="BD81" s="104"/>
      <c r="BE81" s="104"/>
      <c r="BF81" s="104"/>
      <c r="BG81" s="104"/>
      <c r="BH81" s="104"/>
      <c r="BI81" s="104"/>
      <c r="BJ81" s="104"/>
      <c r="BK81" s="104"/>
      <c r="BL81" s="104"/>
    </row>
    <row r="82" spans="1:64" ht="38.4" customHeight="1" x14ac:dyDescent="0.3">
      <c r="A82" s="67">
        <v>7</v>
      </c>
      <c r="B82" s="67"/>
      <c r="C82" s="67"/>
      <c r="D82" s="67"/>
      <c r="E82" s="67"/>
      <c r="F82" s="67"/>
      <c r="G82" s="124" t="s">
        <v>114</v>
      </c>
      <c r="H82" s="125"/>
      <c r="I82" s="125"/>
      <c r="J82" s="125"/>
      <c r="K82" s="125"/>
      <c r="L82" s="125"/>
      <c r="M82" s="125"/>
      <c r="N82" s="125"/>
      <c r="O82" s="125"/>
      <c r="P82" s="125"/>
      <c r="Q82" s="125"/>
      <c r="R82" s="125"/>
      <c r="S82" s="125"/>
      <c r="T82" s="125"/>
      <c r="U82" s="125"/>
      <c r="V82" s="125"/>
      <c r="W82" s="125"/>
      <c r="X82" s="125"/>
      <c r="Y82" s="126"/>
      <c r="Z82" s="145" t="s">
        <v>69</v>
      </c>
      <c r="AA82" s="146"/>
      <c r="AB82" s="146"/>
      <c r="AC82" s="146"/>
      <c r="AD82" s="147"/>
      <c r="AE82" s="138" t="s">
        <v>76</v>
      </c>
      <c r="AF82" s="139"/>
      <c r="AG82" s="139"/>
      <c r="AH82" s="139"/>
      <c r="AI82" s="139"/>
      <c r="AJ82" s="139"/>
      <c r="AK82" s="139"/>
      <c r="AL82" s="139"/>
      <c r="AM82" s="139"/>
      <c r="AN82" s="140"/>
      <c r="AO82" s="84">
        <v>2422</v>
      </c>
      <c r="AP82" s="84"/>
      <c r="AQ82" s="84"/>
      <c r="AR82" s="84"/>
      <c r="AS82" s="84"/>
      <c r="AT82" s="84"/>
      <c r="AU82" s="84"/>
      <c r="AV82" s="84"/>
      <c r="AW82" s="84">
        <v>0</v>
      </c>
      <c r="AX82" s="84"/>
      <c r="AY82" s="84"/>
      <c r="AZ82" s="84"/>
      <c r="BA82" s="84"/>
      <c r="BB82" s="84"/>
      <c r="BC82" s="84"/>
      <c r="BD82" s="84"/>
      <c r="BE82" s="84">
        <f t="shared" si="4"/>
        <v>2422</v>
      </c>
      <c r="BF82" s="84"/>
      <c r="BG82" s="84"/>
      <c r="BH82" s="84"/>
      <c r="BI82" s="84"/>
      <c r="BJ82" s="84"/>
      <c r="BK82" s="84"/>
      <c r="BL82" s="84"/>
    </row>
    <row r="83" spans="1:64" ht="35.4" customHeight="1" x14ac:dyDescent="0.3">
      <c r="A83" s="67">
        <v>8</v>
      </c>
      <c r="B83" s="67"/>
      <c r="C83" s="67"/>
      <c r="D83" s="67"/>
      <c r="E83" s="67"/>
      <c r="F83" s="67"/>
      <c r="G83" s="124" t="s">
        <v>115</v>
      </c>
      <c r="H83" s="125"/>
      <c r="I83" s="125"/>
      <c r="J83" s="125"/>
      <c r="K83" s="125"/>
      <c r="L83" s="125"/>
      <c r="M83" s="125"/>
      <c r="N83" s="125"/>
      <c r="O83" s="125"/>
      <c r="P83" s="125"/>
      <c r="Q83" s="125"/>
      <c r="R83" s="125"/>
      <c r="S83" s="125"/>
      <c r="T83" s="125"/>
      <c r="U83" s="125"/>
      <c r="V83" s="125"/>
      <c r="W83" s="125"/>
      <c r="X83" s="125"/>
      <c r="Y83" s="126"/>
      <c r="Z83" s="148"/>
      <c r="AA83" s="149"/>
      <c r="AB83" s="149"/>
      <c r="AC83" s="149"/>
      <c r="AD83" s="150"/>
      <c r="AE83" s="138" t="s">
        <v>76</v>
      </c>
      <c r="AF83" s="139"/>
      <c r="AG83" s="139"/>
      <c r="AH83" s="139"/>
      <c r="AI83" s="139"/>
      <c r="AJ83" s="139"/>
      <c r="AK83" s="139"/>
      <c r="AL83" s="139"/>
      <c r="AM83" s="139"/>
      <c r="AN83" s="140"/>
      <c r="AO83" s="84">
        <v>1353</v>
      </c>
      <c r="AP83" s="84"/>
      <c r="AQ83" s="84"/>
      <c r="AR83" s="84"/>
      <c r="AS83" s="84"/>
      <c r="AT83" s="84"/>
      <c r="AU83" s="84"/>
      <c r="AV83" s="84"/>
      <c r="AW83" s="84">
        <v>0</v>
      </c>
      <c r="AX83" s="84"/>
      <c r="AY83" s="84"/>
      <c r="AZ83" s="84"/>
      <c r="BA83" s="84"/>
      <c r="BB83" s="84"/>
      <c r="BC83" s="84"/>
      <c r="BD83" s="84"/>
      <c r="BE83" s="84">
        <f t="shared" si="4"/>
        <v>1353</v>
      </c>
      <c r="BF83" s="84"/>
      <c r="BG83" s="84"/>
      <c r="BH83" s="84"/>
      <c r="BI83" s="84"/>
      <c r="BJ83" s="84"/>
      <c r="BK83" s="84"/>
      <c r="BL83" s="84"/>
    </row>
    <row r="84" spans="1:64" ht="48" customHeight="1" x14ac:dyDescent="0.3">
      <c r="A84" s="67">
        <v>9</v>
      </c>
      <c r="B84" s="67"/>
      <c r="C84" s="67"/>
      <c r="D84" s="67"/>
      <c r="E84" s="67"/>
      <c r="F84" s="67"/>
      <c r="G84" s="124" t="s">
        <v>116</v>
      </c>
      <c r="H84" s="125"/>
      <c r="I84" s="125"/>
      <c r="J84" s="125"/>
      <c r="K84" s="125"/>
      <c r="L84" s="125"/>
      <c r="M84" s="125"/>
      <c r="N84" s="125"/>
      <c r="O84" s="125"/>
      <c r="P84" s="125"/>
      <c r="Q84" s="125"/>
      <c r="R84" s="125"/>
      <c r="S84" s="125"/>
      <c r="T84" s="125"/>
      <c r="U84" s="125"/>
      <c r="V84" s="125"/>
      <c r="W84" s="125"/>
      <c r="X84" s="125"/>
      <c r="Y84" s="126"/>
      <c r="Z84" s="145" t="s">
        <v>77</v>
      </c>
      <c r="AA84" s="146"/>
      <c r="AB84" s="146"/>
      <c r="AC84" s="146"/>
      <c r="AD84" s="147"/>
      <c r="AE84" s="138" t="s">
        <v>78</v>
      </c>
      <c r="AF84" s="139"/>
      <c r="AG84" s="139"/>
      <c r="AH84" s="139"/>
      <c r="AI84" s="139"/>
      <c r="AJ84" s="139"/>
      <c r="AK84" s="139"/>
      <c r="AL84" s="139"/>
      <c r="AM84" s="139"/>
      <c r="AN84" s="140"/>
      <c r="AO84" s="84">
        <f>1453+109+78</f>
        <v>1640</v>
      </c>
      <c r="AP84" s="84"/>
      <c r="AQ84" s="84"/>
      <c r="AR84" s="84"/>
      <c r="AS84" s="84"/>
      <c r="AT84" s="84"/>
      <c r="AU84" s="84"/>
      <c r="AV84" s="84"/>
      <c r="AW84" s="84">
        <v>92</v>
      </c>
      <c r="AX84" s="84"/>
      <c r="AY84" s="84"/>
      <c r="AZ84" s="84"/>
      <c r="BA84" s="84"/>
      <c r="BB84" s="84"/>
      <c r="BC84" s="84"/>
      <c r="BD84" s="84"/>
      <c r="BE84" s="84">
        <f t="shared" si="4"/>
        <v>1732</v>
      </c>
      <c r="BF84" s="84"/>
      <c r="BG84" s="84"/>
      <c r="BH84" s="84"/>
      <c r="BI84" s="84"/>
      <c r="BJ84" s="84"/>
      <c r="BK84" s="84"/>
      <c r="BL84" s="84"/>
    </row>
    <row r="85" spans="1:64" ht="34.75" customHeight="1" x14ac:dyDescent="0.3">
      <c r="A85" s="49">
        <v>10</v>
      </c>
      <c r="B85" s="50"/>
      <c r="C85" s="50"/>
      <c r="D85" s="50"/>
      <c r="E85" s="50"/>
      <c r="F85" s="51"/>
      <c r="G85" s="124" t="s">
        <v>120</v>
      </c>
      <c r="H85" s="151"/>
      <c r="I85" s="151"/>
      <c r="J85" s="151"/>
      <c r="K85" s="151"/>
      <c r="L85" s="151"/>
      <c r="M85" s="151"/>
      <c r="N85" s="151"/>
      <c r="O85" s="151"/>
      <c r="P85" s="151"/>
      <c r="Q85" s="151"/>
      <c r="R85" s="151"/>
      <c r="S85" s="151"/>
      <c r="T85" s="151"/>
      <c r="U85" s="151"/>
      <c r="V85" s="151"/>
      <c r="W85" s="151"/>
      <c r="X85" s="151"/>
      <c r="Y85" s="152"/>
      <c r="Z85" s="148"/>
      <c r="AA85" s="149"/>
      <c r="AB85" s="149"/>
      <c r="AC85" s="149"/>
      <c r="AD85" s="150"/>
      <c r="AE85" s="138" t="s">
        <v>121</v>
      </c>
      <c r="AF85" s="153"/>
      <c r="AG85" s="153"/>
      <c r="AH85" s="153"/>
      <c r="AI85" s="153"/>
      <c r="AJ85" s="153"/>
      <c r="AK85" s="153"/>
      <c r="AL85" s="153"/>
      <c r="AM85" s="153"/>
      <c r="AN85" s="154"/>
      <c r="AO85" s="46">
        <v>3</v>
      </c>
      <c r="AP85" s="47"/>
      <c r="AQ85" s="47"/>
      <c r="AR85" s="47"/>
      <c r="AS85" s="47"/>
      <c r="AT85" s="47"/>
      <c r="AU85" s="47"/>
      <c r="AV85" s="48"/>
      <c r="AW85" s="46">
        <v>3</v>
      </c>
      <c r="AX85" s="47"/>
      <c r="AY85" s="47"/>
      <c r="AZ85" s="47"/>
      <c r="BA85" s="47"/>
      <c r="BB85" s="47"/>
      <c r="BC85" s="47"/>
      <c r="BD85" s="48"/>
      <c r="BE85" s="46">
        <v>3</v>
      </c>
      <c r="BF85" s="47"/>
      <c r="BG85" s="47"/>
      <c r="BH85" s="47"/>
      <c r="BI85" s="47"/>
      <c r="BJ85" s="47"/>
      <c r="BK85" s="47"/>
      <c r="BL85" s="48"/>
    </row>
    <row r="86" spans="1:64" s="4" customFormat="1" ht="12.75" customHeight="1" x14ac:dyDescent="0.3">
      <c r="A86" s="98">
        <v>0</v>
      </c>
      <c r="B86" s="98"/>
      <c r="C86" s="98"/>
      <c r="D86" s="98"/>
      <c r="E86" s="98"/>
      <c r="F86" s="98"/>
      <c r="G86" s="132" t="s">
        <v>79</v>
      </c>
      <c r="H86" s="133"/>
      <c r="I86" s="133"/>
      <c r="J86" s="133"/>
      <c r="K86" s="133"/>
      <c r="L86" s="133"/>
      <c r="M86" s="133"/>
      <c r="N86" s="133"/>
      <c r="O86" s="133"/>
      <c r="P86" s="133"/>
      <c r="Q86" s="133"/>
      <c r="R86" s="133"/>
      <c r="S86" s="133"/>
      <c r="T86" s="133"/>
      <c r="U86" s="133"/>
      <c r="V86" s="133"/>
      <c r="W86" s="133"/>
      <c r="X86" s="133"/>
      <c r="Y86" s="134"/>
      <c r="Z86" s="135"/>
      <c r="AA86" s="135"/>
      <c r="AB86" s="135"/>
      <c r="AC86" s="135"/>
      <c r="AD86" s="135"/>
      <c r="AE86" s="128"/>
      <c r="AF86" s="136"/>
      <c r="AG86" s="136"/>
      <c r="AH86" s="136"/>
      <c r="AI86" s="136"/>
      <c r="AJ86" s="136"/>
      <c r="AK86" s="136"/>
      <c r="AL86" s="136"/>
      <c r="AM86" s="136"/>
      <c r="AN86" s="137"/>
      <c r="AO86" s="104"/>
      <c r="AP86" s="104"/>
      <c r="AQ86" s="104"/>
      <c r="AR86" s="104"/>
      <c r="AS86" s="104"/>
      <c r="AT86" s="104"/>
      <c r="AU86" s="104"/>
      <c r="AV86" s="104"/>
      <c r="AW86" s="104"/>
      <c r="AX86" s="104"/>
      <c r="AY86" s="104"/>
      <c r="AZ86" s="104"/>
      <c r="BA86" s="104"/>
      <c r="BB86" s="104"/>
      <c r="BC86" s="104"/>
      <c r="BD86" s="104"/>
      <c r="BE86" s="104"/>
      <c r="BF86" s="104"/>
      <c r="BG86" s="104"/>
      <c r="BH86" s="104"/>
      <c r="BI86" s="104"/>
      <c r="BJ86" s="104"/>
      <c r="BK86" s="104"/>
      <c r="BL86" s="104"/>
    </row>
    <row r="87" spans="1:64" ht="32.4" customHeight="1" x14ac:dyDescent="0.3">
      <c r="A87" s="67">
        <v>11</v>
      </c>
      <c r="B87" s="67"/>
      <c r="C87" s="67"/>
      <c r="D87" s="67"/>
      <c r="E87" s="67"/>
      <c r="F87" s="67"/>
      <c r="G87" s="124" t="s">
        <v>80</v>
      </c>
      <c r="H87" s="125"/>
      <c r="I87" s="125"/>
      <c r="J87" s="125"/>
      <c r="K87" s="125"/>
      <c r="L87" s="125"/>
      <c r="M87" s="125"/>
      <c r="N87" s="125"/>
      <c r="O87" s="125"/>
      <c r="P87" s="125"/>
      <c r="Q87" s="125"/>
      <c r="R87" s="125"/>
      <c r="S87" s="125"/>
      <c r="T87" s="125"/>
      <c r="U87" s="125"/>
      <c r="V87" s="125"/>
      <c r="W87" s="125"/>
      <c r="X87" s="125"/>
      <c r="Y87" s="126"/>
      <c r="Z87" s="145" t="s">
        <v>118</v>
      </c>
      <c r="AA87" s="146"/>
      <c r="AB87" s="146"/>
      <c r="AC87" s="146"/>
      <c r="AD87" s="147"/>
      <c r="AE87" s="138" t="s">
        <v>81</v>
      </c>
      <c r="AF87" s="139"/>
      <c r="AG87" s="139"/>
      <c r="AH87" s="139"/>
      <c r="AI87" s="139"/>
      <c r="AJ87" s="139"/>
      <c r="AK87" s="139"/>
      <c r="AL87" s="139"/>
      <c r="AM87" s="139"/>
      <c r="AN87" s="140"/>
      <c r="AO87" s="84">
        <f>(AO76+AO77)/AO82</f>
        <v>19386.797687861272</v>
      </c>
      <c r="AP87" s="84"/>
      <c r="AQ87" s="84"/>
      <c r="AR87" s="84"/>
      <c r="AS87" s="84"/>
      <c r="AT87" s="84"/>
      <c r="AU87" s="84"/>
      <c r="AV87" s="84"/>
      <c r="AW87" s="84">
        <v>1756</v>
      </c>
      <c r="AX87" s="84"/>
      <c r="AY87" s="84"/>
      <c r="AZ87" s="84"/>
      <c r="BA87" s="84"/>
      <c r="BB87" s="84"/>
      <c r="BC87" s="84"/>
      <c r="BD87" s="84"/>
      <c r="BE87" s="84">
        <v>21055</v>
      </c>
      <c r="BF87" s="84"/>
      <c r="BG87" s="84"/>
      <c r="BH87" s="84"/>
      <c r="BI87" s="84"/>
      <c r="BJ87" s="84"/>
      <c r="BK87" s="84"/>
      <c r="BL87" s="84"/>
    </row>
    <row r="88" spans="1:64" ht="45" customHeight="1" x14ac:dyDescent="0.3">
      <c r="A88" s="67">
        <v>12</v>
      </c>
      <c r="B88" s="67"/>
      <c r="C88" s="67"/>
      <c r="D88" s="67"/>
      <c r="E88" s="67"/>
      <c r="F88" s="67"/>
      <c r="G88" s="124" t="s">
        <v>117</v>
      </c>
      <c r="H88" s="125"/>
      <c r="I88" s="125"/>
      <c r="J88" s="125"/>
      <c r="K88" s="125"/>
      <c r="L88" s="125"/>
      <c r="M88" s="125"/>
      <c r="N88" s="125"/>
      <c r="O88" s="125"/>
      <c r="P88" s="125"/>
      <c r="Q88" s="125"/>
      <c r="R88" s="125"/>
      <c r="S88" s="125"/>
      <c r="T88" s="125"/>
      <c r="U88" s="125"/>
      <c r="V88" s="125"/>
      <c r="W88" s="125"/>
      <c r="X88" s="125"/>
      <c r="Y88" s="126"/>
      <c r="Z88" s="155"/>
      <c r="AA88" s="156"/>
      <c r="AB88" s="156"/>
      <c r="AC88" s="156"/>
      <c r="AD88" s="157"/>
      <c r="AE88" s="138" t="s">
        <v>82</v>
      </c>
      <c r="AF88" s="139"/>
      <c r="AG88" s="139"/>
      <c r="AH88" s="139"/>
      <c r="AI88" s="139"/>
      <c r="AJ88" s="139"/>
      <c r="AK88" s="139"/>
      <c r="AL88" s="139"/>
      <c r="AM88" s="139"/>
      <c r="AN88" s="140"/>
      <c r="AO88" s="84">
        <v>12093</v>
      </c>
      <c r="AP88" s="84"/>
      <c r="AQ88" s="84"/>
      <c r="AR88" s="84"/>
      <c r="AS88" s="84"/>
      <c r="AT88" s="84"/>
      <c r="AU88" s="84"/>
      <c r="AV88" s="84"/>
      <c r="AW88" s="84">
        <v>11931</v>
      </c>
      <c r="AX88" s="84"/>
      <c r="AY88" s="84"/>
      <c r="AZ88" s="84"/>
      <c r="BA88" s="84"/>
      <c r="BB88" s="84"/>
      <c r="BC88" s="84"/>
      <c r="BD88" s="84"/>
      <c r="BE88" s="84">
        <f>(AO88+AW88)/2</f>
        <v>12012</v>
      </c>
      <c r="BF88" s="84"/>
      <c r="BG88" s="84"/>
      <c r="BH88" s="84"/>
      <c r="BI88" s="84"/>
      <c r="BJ88" s="84"/>
      <c r="BK88" s="84"/>
      <c r="BL88" s="84"/>
    </row>
    <row r="89" spans="1:64" ht="50.4" customHeight="1" x14ac:dyDescent="0.3">
      <c r="A89" s="67">
        <v>13</v>
      </c>
      <c r="B89" s="67"/>
      <c r="C89" s="67"/>
      <c r="D89" s="67"/>
      <c r="E89" s="67"/>
      <c r="F89" s="67"/>
      <c r="G89" s="124" t="s">
        <v>83</v>
      </c>
      <c r="H89" s="125"/>
      <c r="I89" s="125"/>
      <c r="J89" s="125"/>
      <c r="K89" s="125"/>
      <c r="L89" s="125"/>
      <c r="M89" s="125"/>
      <c r="N89" s="125"/>
      <c r="O89" s="125"/>
      <c r="P89" s="125"/>
      <c r="Q89" s="125"/>
      <c r="R89" s="125"/>
      <c r="S89" s="125"/>
      <c r="T89" s="125"/>
      <c r="U89" s="125"/>
      <c r="V89" s="125"/>
      <c r="W89" s="125"/>
      <c r="X89" s="125"/>
      <c r="Y89" s="126"/>
      <c r="Z89" s="148"/>
      <c r="AA89" s="149"/>
      <c r="AB89" s="149"/>
      <c r="AC89" s="149"/>
      <c r="AD89" s="150"/>
      <c r="AE89" s="138" t="s">
        <v>82</v>
      </c>
      <c r="AF89" s="139"/>
      <c r="AG89" s="139"/>
      <c r="AH89" s="139"/>
      <c r="AI89" s="139"/>
      <c r="AJ89" s="139"/>
      <c r="AK89" s="139"/>
      <c r="AL89" s="139"/>
      <c r="AM89" s="139"/>
      <c r="AN89" s="140"/>
      <c r="AO89" s="84">
        <f>AO80/AO84</f>
        <v>195.71829268292683</v>
      </c>
      <c r="AP89" s="84"/>
      <c r="AQ89" s="84"/>
      <c r="AR89" s="84"/>
      <c r="AS89" s="84"/>
      <c r="AT89" s="84"/>
      <c r="AU89" s="84"/>
      <c r="AV89" s="84"/>
      <c r="AW89" s="84">
        <f>AW80/AW84</f>
        <v>11878.054347826086</v>
      </c>
      <c r="AX89" s="84"/>
      <c r="AY89" s="84"/>
      <c r="AZ89" s="84"/>
      <c r="BA89" s="84"/>
      <c r="BB89" s="84"/>
      <c r="BC89" s="84"/>
      <c r="BD89" s="84"/>
      <c r="BE89" s="84">
        <f>BE80/BE84</f>
        <v>816.2580831408776</v>
      </c>
      <c r="BF89" s="84"/>
      <c r="BG89" s="84"/>
      <c r="BH89" s="84"/>
      <c r="BI89" s="84"/>
      <c r="BJ89" s="84"/>
      <c r="BK89" s="84"/>
      <c r="BL89" s="84"/>
    </row>
    <row r="90" spans="1:64" s="4" customFormat="1" ht="12.75" customHeight="1" x14ac:dyDescent="0.3">
      <c r="A90" s="98">
        <v>0</v>
      </c>
      <c r="B90" s="98"/>
      <c r="C90" s="98"/>
      <c r="D90" s="98"/>
      <c r="E90" s="98"/>
      <c r="F90" s="98"/>
      <c r="G90" s="132" t="s">
        <v>84</v>
      </c>
      <c r="H90" s="133"/>
      <c r="I90" s="133"/>
      <c r="J90" s="133"/>
      <c r="K90" s="133"/>
      <c r="L90" s="133"/>
      <c r="M90" s="133"/>
      <c r="N90" s="133"/>
      <c r="O90" s="133"/>
      <c r="P90" s="133"/>
      <c r="Q90" s="133"/>
      <c r="R90" s="133"/>
      <c r="S90" s="133"/>
      <c r="T90" s="133"/>
      <c r="U90" s="133"/>
      <c r="V90" s="133"/>
      <c r="W90" s="133"/>
      <c r="X90" s="133"/>
      <c r="Y90" s="134"/>
      <c r="Z90" s="135"/>
      <c r="AA90" s="135"/>
      <c r="AB90" s="135"/>
      <c r="AC90" s="135"/>
      <c r="AD90" s="135"/>
      <c r="AE90" s="128"/>
      <c r="AF90" s="136"/>
      <c r="AG90" s="136"/>
      <c r="AH90" s="136"/>
      <c r="AI90" s="136"/>
      <c r="AJ90" s="136"/>
      <c r="AK90" s="136"/>
      <c r="AL90" s="136"/>
      <c r="AM90" s="136"/>
      <c r="AN90" s="137"/>
      <c r="AO90" s="104"/>
      <c r="AP90" s="104"/>
      <c r="AQ90" s="104"/>
      <c r="AR90" s="104"/>
      <c r="AS90" s="104"/>
      <c r="AT90" s="104"/>
      <c r="AU90" s="104"/>
      <c r="AV90" s="104"/>
      <c r="AW90" s="104"/>
      <c r="AX90" s="104"/>
      <c r="AY90" s="104"/>
      <c r="AZ90" s="104"/>
      <c r="BA90" s="104"/>
      <c r="BB90" s="104"/>
      <c r="BC90" s="104"/>
      <c r="BD90" s="104"/>
      <c r="BE90" s="104"/>
      <c r="BF90" s="104"/>
      <c r="BG90" s="104"/>
      <c r="BH90" s="104"/>
      <c r="BI90" s="104"/>
      <c r="BJ90" s="104"/>
      <c r="BK90" s="104"/>
      <c r="BL90" s="104"/>
    </row>
    <row r="91" spans="1:64" ht="56.4" customHeight="1" x14ac:dyDescent="0.3">
      <c r="A91" s="67">
        <v>14</v>
      </c>
      <c r="B91" s="67"/>
      <c r="C91" s="67"/>
      <c r="D91" s="67"/>
      <c r="E91" s="67"/>
      <c r="F91" s="67"/>
      <c r="G91" s="124" t="s">
        <v>85</v>
      </c>
      <c r="H91" s="125"/>
      <c r="I91" s="125"/>
      <c r="J91" s="125"/>
      <c r="K91" s="125"/>
      <c r="L91" s="125"/>
      <c r="M91" s="125"/>
      <c r="N91" s="125"/>
      <c r="O91" s="125"/>
      <c r="P91" s="125"/>
      <c r="Q91" s="125"/>
      <c r="R91" s="125"/>
      <c r="S91" s="125"/>
      <c r="T91" s="125"/>
      <c r="U91" s="125"/>
      <c r="V91" s="125"/>
      <c r="W91" s="125"/>
      <c r="X91" s="125"/>
      <c r="Y91" s="126"/>
      <c r="Z91" s="145" t="s">
        <v>86</v>
      </c>
      <c r="AA91" s="146"/>
      <c r="AB91" s="146"/>
      <c r="AC91" s="146"/>
      <c r="AD91" s="147"/>
      <c r="AE91" s="145" t="s">
        <v>82</v>
      </c>
      <c r="AF91" s="146"/>
      <c r="AG91" s="146"/>
      <c r="AH91" s="146"/>
      <c r="AI91" s="146"/>
      <c r="AJ91" s="146"/>
      <c r="AK91" s="146"/>
      <c r="AL91" s="146"/>
      <c r="AM91" s="146"/>
      <c r="AN91" s="147"/>
      <c r="AO91" s="84">
        <v>100</v>
      </c>
      <c r="AP91" s="84"/>
      <c r="AQ91" s="84"/>
      <c r="AR91" s="84"/>
      <c r="AS91" s="84"/>
      <c r="AT91" s="84"/>
      <c r="AU91" s="84"/>
      <c r="AV91" s="84"/>
      <c r="AW91" s="84">
        <v>0</v>
      </c>
      <c r="AX91" s="84"/>
      <c r="AY91" s="84"/>
      <c r="AZ91" s="84"/>
      <c r="BA91" s="84"/>
      <c r="BB91" s="84"/>
      <c r="BC91" s="84"/>
      <c r="BD91" s="84"/>
      <c r="BE91" s="84">
        <f t="shared" si="4"/>
        <v>100</v>
      </c>
      <c r="BF91" s="84"/>
      <c r="BG91" s="84"/>
      <c r="BH91" s="84"/>
      <c r="BI91" s="84"/>
      <c r="BJ91" s="84"/>
      <c r="BK91" s="84"/>
      <c r="BL91" s="84"/>
    </row>
    <row r="92" spans="1:64" ht="51.65" customHeight="1" x14ac:dyDescent="0.3">
      <c r="A92" s="67">
        <v>15</v>
      </c>
      <c r="B92" s="67"/>
      <c r="C92" s="67"/>
      <c r="D92" s="67"/>
      <c r="E92" s="67"/>
      <c r="F92" s="67"/>
      <c r="G92" s="124" t="s">
        <v>87</v>
      </c>
      <c r="H92" s="125"/>
      <c r="I92" s="125"/>
      <c r="J92" s="125"/>
      <c r="K92" s="125"/>
      <c r="L92" s="125"/>
      <c r="M92" s="125"/>
      <c r="N92" s="125"/>
      <c r="O92" s="125"/>
      <c r="P92" s="125"/>
      <c r="Q92" s="125"/>
      <c r="R92" s="125"/>
      <c r="S92" s="125"/>
      <c r="T92" s="125"/>
      <c r="U92" s="125"/>
      <c r="V92" s="125"/>
      <c r="W92" s="125"/>
      <c r="X92" s="125"/>
      <c r="Y92" s="126"/>
      <c r="Z92" s="155"/>
      <c r="AA92" s="156"/>
      <c r="AB92" s="156"/>
      <c r="AC92" s="156"/>
      <c r="AD92" s="157"/>
      <c r="AE92" s="155"/>
      <c r="AF92" s="156"/>
      <c r="AG92" s="156"/>
      <c r="AH92" s="156"/>
      <c r="AI92" s="156"/>
      <c r="AJ92" s="156"/>
      <c r="AK92" s="156"/>
      <c r="AL92" s="156"/>
      <c r="AM92" s="156"/>
      <c r="AN92" s="157"/>
      <c r="AO92" s="84">
        <f>1353/1105%</f>
        <v>122.44343891402714</v>
      </c>
      <c r="AP92" s="84"/>
      <c r="AQ92" s="84"/>
      <c r="AR92" s="84"/>
      <c r="AS92" s="84"/>
      <c r="AT92" s="84"/>
      <c r="AU92" s="84"/>
      <c r="AV92" s="84"/>
      <c r="AW92" s="84">
        <v>0</v>
      </c>
      <c r="AX92" s="84"/>
      <c r="AY92" s="84"/>
      <c r="AZ92" s="84"/>
      <c r="BA92" s="84"/>
      <c r="BB92" s="84"/>
      <c r="BC92" s="84"/>
      <c r="BD92" s="84"/>
      <c r="BE92" s="84">
        <f t="shared" si="4"/>
        <v>122.44343891402714</v>
      </c>
      <c r="BF92" s="84"/>
      <c r="BG92" s="84"/>
      <c r="BH92" s="84"/>
      <c r="BI92" s="84"/>
      <c r="BJ92" s="84"/>
      <c r="BK92" s="84"/>
      <c r="BL92" s="84"/>
    </row>
    <row r="93" spans="1:64" ht="34.75" customHeight="1" x14ac:dyDescent="0.3">
      <c r="A93" s="67">
        <v>16</v>
      </c>
      <c r="B93" s="67"/>
      <c r="C93" s="67"/>
      <c r="D93" s="67"/>
      <c r="E93" s="67"/>
      <c r="F93" s="67"/>
      <c r="G93" s="124" t="s">
        <v>88</v>
      </c>
      <c r="H93" s="125"/>
      <c r="I93" s="125"/>
      <c r="J93" s="125"/>
      <c r="K93" s="125"/>
      <c r="L93" s="125"/>
      <c r="M93" s="125"/>
      <c r="N93" s="125"/>
      <c r="O93" s="125"/>
      <c r="P93" s="125"/>
      <c r="Q93" s="125"/>
      <c r="R93" s="125"/>
      <c r="S93" s="125"/>
      <c r="T93" s="125"/>
      <c r="U93" s="125"/>
      <c r="V93" s="125"/>
      <c r="W93" s="125"/>
      <c r="X93" s="125"/>
      <c r="Y93" s="126"/>
      <c r="Z93" s="155"/>
      <c r="AA93" s="156"/>
      <c r="AB93" s="156"/>
      <c r="AC93" s="156"/>
      <c r="AD93" s="157"/>
      <c r="AE93" s="155"/>
      <c r="AF93" s="156"/>
      <c r="AG93" s="156"/>
      <c r="AH93" s="156"/>
      <c r="AI93" s="156"/>
      <c r="AJ93" s="156"/>
      <c r="AK93" s="156"/>
      <c r="AL93" s="156"/>
      <c r="AM93" s="156"/>
      <c r="AN93" s="157"/>
      <c r="AO93" s="84">
        <v>0</v>
      </c>
      <c r="AP93" s="84"/>
      <c r="AQ93" s="84"/>
      <c r="AR93" s="84"/>
      <c r="AS93" s="84"/>
      <c r="AT93" s="84"/>
      <c r="AU93" s="84"/>
      <c r="AV93" s="84"/>
      <c r="AW93" s="158">
        <f>1576245/1618500%</f>
        <v>97.389249304911957</v>
      </c>
      <c r="AX93" s="158"/>
      <c r="AY93" s="158"/>
      <c r="AZ93" s="158"/>
      <c r="BA93" s="158"/>
      <c r="BB93" s="158"/>
      <c r="BC93" s="158"/>
      <c r="BD93" s="158"/>
      <c r="BE93" s="158">
        <f t="shared" si="4"/>
        <v>97.389249304911957</v>
      </c>
      <c r="BF93" s="158"/>
      <c r="BG93" s="158"/>
      <c r="BH93" s="158"/>
      <c r="BI93" s="158"/>
      <c r="BJ93" s="158"/>
      <c r="BK93" s="158"/>
      <c r="BL93" s="158"/>
    </row>
    <row r="94" spans="1:64" ht="48.65" customHeight="1" x14ac:dyDescent="0.3">
      <c r="A94" s="67">
        <v>17</v>
      </c>
      <c r="B94" s="67"/>
      <c r="C94" s="67"/>
      <c r="D94" s="67"/>
      <c r="E94" s="67"/>
      <c r="F94" s="67"/>
      <c r="G94" s="124" t="s">
        <v>89</v>
      </c>
      <c r="H94" s="125"/>
      <c r="I94" s="125"/>
      <c r="J94" s="125"/>
      <c r="K94" s="125"/>
      <c r="L94" s="125"/>
      <c r="M94" s="125"/>
      <c r="N94" s="125"/>
      <c r="O94" s="125"/>
      <c r="P94" s="125"/>
      <c r="Q94" s="125"/>
      <c r="R94" s="125"/>
      <c r="S94" s="125"/>
      <c r="T94" s="125"/>
      <c r="U94" s="125"/>
      <c r="V94" s="125"/>
      <c r="W94" s="125"/>
      <c r="X94" s="125"/>
      <c r="Y94" s="126"/>
      <c r="Z94" s="148"/>
      <c r="AA94" s="149"/>
      <c r="AB94" s="149"/>
      <c r="AC94" s="149"/>
      <c r="AD94" s="150"/>
      <c r="AE94" s="148"/>
      <c r="AF94" s="149"/>
      <c r="AG94" s="149"/>
      <c r="AH94" s="149"/>
      <c r="AI94" s="149"/>
      <c r="AJ94" s="149"/>
      <c r="AK94" s="149"/>
      <c r="AL94" s="149"/>
      <c r="AM94" s="149"/>
      <c r="AN94" s="150"/>
      <c r="AO94" s="158">
        <v>90</v>
      </c>
      <c r="AP94" s="158"/>
      <c r="AQ94" s="158"/>
      <c r="AR94" s="158"/>
      <c r="AS94" s="158"/>
      <c r="AT94" s="158"/>
      <c r="AU94" s="158"/>
      <c r="AV94" s="158"/>
      <c r="AW94" s="158">
        <v>20.3</v>
      </c>
      <c r="AX94" s="158"/>
      <c r="AY94" s="158"/>
      <c r="AZ94" s="158"/>
      <c r="BA94" s="158"/>
      <c r="BB94" s="158"/>
      <c r="BC94" s="158"/>
      <c r="BD94" s="158"/>
      <c r="BE94" s="158">
        <v>82.8</v>
      </c>
      <c r="BF94" s="158"/>
      <c r="BG94" s="158"/>
      <c r="BH94" s="158"/>
      <c r="BI94" s="158"/>
      <c r="BJ94" s="158"/>
      <c r="BK94" s="158"/>
      <c r="BL94" s="158"/>
    </row>
    <row r="95" spans="1:64" x14ac:dyDescent="0.3"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  <c r="BA95" s="14"/>
      <c r="BB95" s="14"/>
      <c r="BC95" s="14"/>
      <c r="BD95" s="14"/>
      <c r="BE95" s="14"/>
      <c r="BF95" s="14"/>
      <c r="BG95" s="14"/>
      <c r="BH95" s="14"/>
      <c r="BI95" s="14"/>
      <c r="BJ95" s="14"/>
      <c r="BK95" s="14"/>
      <c r="BL95" s="14"/>
    </row>
    <row r="97" spans="1:59" ht="16.5" customHeight="1" x14ac:dyDescent="0.3">
      <c r="A97" s="96" t="s">
        <v>104</v>
      </c>
      <c r="B97" s="97"/>
      <c r="C97" s="97"/>
      <c r="D97" s="97"/>
      <c r="E97" s="97"/>
      <c r="F97" s="97"/>
      <c r="G97" s="97"/>
      <c r="H97" s="97"/>
      <c r="I97" s="97"/>
      <c r="J97" s="97"/>
      <c r="K97" s="97"/>
      <c r="L97" s="97"/>
      <c r="M97" s="97"/>
      <c r="N97" s="97"/>
      <c r="O97" s="97"/>
      <c r="P97" s="97"/>
      <c r="Q97" s="97"/>
      <c r="R97" s="97"/>
      <c r="S97" s="97"/>
      <c r="T97" s="97"/>
      <c r="U97" s="97"/>
      <c r="V97" s="97"/>
      <c r="W97" s="40"/>
      <c r="X97" s="40"/>
      <c r="Y97" s="40"/>
      <c r="Z97" s="40"/>
      <c r="AA97" s="40"/>
      <c r="AB97" s="40"/>
      <c r="AC97" s="41"/>
      <c r="AD97" s="41"/>
      <c r="AE97" s="41"/>
      <c r="AF97" s="41"/>
      <c r="AG97" s="41"/>
      <c r="AH97" s="40"/>
      <c r="AI97" s="40"/>
      <c r="AJ97" s="40"/>
      <c r="AK97" s="40"/>
      <c r="AL97" s="40"/>
      <c r="AM97" s="40"/>
      <c r="AN97" s="5"/>
      <c r="AO97" s="103" t="s">
        <v>105</v>
      </c>
      <c r="AP97" s="103"/>
      <c r="AQ97" s="103"/>
      <c r="AR97" s="103"/>
      <c r="AS97" s="103"/>
      <c r="AT97" s="103"/>
      <c r="AU97" s="103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</row>
    <row r="98" spans="1:59" x14ac:dyDescent="0.3">
      <c r="W98" s="127" t="s">
        <v>5</v>
      </c>
      <c r="X98" s="127"/>
      <c r="Y98" s="127"/>
      <c r="Z98" s="127"/>
      <c r="AA98" s="127"/>
      <c r="AB98" s="127"/>
      <c r="AC98" s="127"/>
      <c r="AD98" s="127"/>
      <c r="AE98" s="127"/>
      <c r="AF98" s="127"/>
      <c r="AG98" s="127"/>
      <c r="AH98" s="127"/>
      <c r="AI98" s="127"/>
      <c r="AJ98" s="127"/>
      <c r="AK98" s="127"/>
      <c r="AL98" s="127"/>
      <c r="AM98" s="127"/>
      <c r="AO98" s="117" t="s">
        <v>52</v>
      </c>
      <c r="AP98" s="117"/>
      <c r="AQ98" s="117"/>
      <c r="AR98" s="117"/>
      <c r="AS98" s="117"/>
      <c r="AT98" s="117"/>
      <c r="AU98" s="117"/>
      <c r="AV98" s="117"/>
      <c r="AW98" s="117"/>
      <c r="AX98" s="117"/>
      <c r="AY98" s="117"/>
      <c r="AZ98" s="117"/>
      <c r="BA98" s="117"/>
      <c r="BB98" s="117"/>
      <c r="BC98" s="117"/>
      <c r="BD98" s="117"/>
      <c r="BE98" s="117"/>
      <c r="BF98" s="117"/>
      <c r="BG98" s="117"/>
    </row>
    <row r="99" spans="1:59" ht="15.75" customHeight="1" x14ac:dyDescent="0.3">
      <c r="A99" s="123" t="s">
        <v>3</v>
      </c>
      <c r="B99" s="123"/>
      <c r="C99" s="123"/>
      <c r="D99" s="123"/>
      <c r="E99" s="123"/>
      <c r="F99" s="123"/>
    </row>
    <row r="100" spans="1:59" ht="13.25" customHeight="1" x14ac:dyDescent="0.3">
      <c r="A100" s="118" t="s">
        <v>93</v>
      </c>
      <c r="B100" s="118"/>
      <c r="C100" s="118"/>
      <c r="D100" s="118"/>
      <c r="E100" s="118"/>
      <c r="F100" s="118"/>
      <c r="G100" s="118"/>
      <c r="H100" s="118"/>
      <c r="I100" s="118"/>
      <c r="J100" s="118"/>
      <c r="K100" s="118"/>
      <c r="L100" s="118"/>
      <c r="M100" s="118"/>
      <c r="N100" s="118"/>
      <c r="O100" s="118"/>
      <c r="P100" s="118"/>
      <c r="Q100" s="118"/>
      <c r="R100" s="118"/>
      <c r="S100" s="118"/>
      <c r="T100" s="118"/>
      <c r="U100" s="118"/>
      <c r="V100" s="118"/>
      <c r="W100" s="118"/>
      <c r="X100" s="118"/>
      <c r="Y100" s="118"/>
      <c r="Z100" s="118"/>
      <c r="AA100" s="118"/>
      <c r="AB100" s="118"/>
      <c r="AC100" s="118"/>
      <c r="AD100" s="118"/>
      <c r="AE100" s="118"/>
      <c r="AF100" s="118"/>
      <c r="AG100" s="118"/>
      <c r="AH100" s="118"/>
      <c r="AI100" s="118"/>
      <c r="AJ100" s="118"/>
      <c r="AK100" s="118"/>
      <c r="AL100" s="118"/>
      <c r="AM100" s="118"/>
      <c r="AN100" s="118"/>
      <c r="AO100" s="118"/>
      <c r="AP100" s="118"/>
      <c r="AQ100" s="118"/>
      <c r="AR100" s="118"/>
      <c r="AS100" s="118"/>
    </row>
    <row r="101" spans="1:59" x14ac:dyDescent="0.3">
      <c r="A101" s="119" t="s">
        <v>47</v>
      </c>
      <c r="B101" s="119"/>
      <c r="C101" s="119"/>
      <c r="D101" s="119"/>
      <c r="E101" s="119"/>
      <c r="F101" s="119"/>
      <c r="G101" s="119"/>
      <c r="H101" s="119"/>
      <c r="I101" s="119"/>
      <c r="J101" s="119"/>
      <c r="K101" s="119"/>
      <c r="L101" s="119"/>
      <c r="M101" s="119"/>
      <c r="N101" s="119"/>
      <c r="O101" s="119"/>
      <c r="P101" s="119"/>
      <c r="Q101" s="119"/>
      <c r="R101" s="119"/>
      <c r="S101" s="119"/>
      <c r="T101" s="119"/>
      <c r="U101" s="119"/>
      <c r="V101" s="119"/>
      <c r="W101" s="119"/>
      <c r="X101" s="119"/>
      <c r="Y101" s="119"/>
      <c r="Z101" s="119"/>
      <c r="AA101" s="119"/>
      <c r="AB101" s="119"/>
      <c r="AC101" s="119"/>
      <c r="AD101" s="119"/>
      <c r="AE101" s="119"/>
      <c r="AF101" s="119"/>
      <c r="AG101" s="119"/>
      <c r="AH101" s="119"/>
      <c r="AI101" s="119"/>
      <c r="AJ101" s="119"/>
      <c r="AK101" s="119"/>
      <c r="AL101" s="119"/>
      <c r="AM101" s="119"/>
      <c r="AN101" s="119"/>
      <c r="AO101" s="119"/>
      <c r="AP101" s="119"/>
      <c r="AQ101" s="119"/>
      <c r="AR101" s="119"/>
      <c r="AS101" s="119"/>
    </row>
    <row r="102" spans="1:59" ht="10.5" customHeight="1" x14ac:dyDescent="0.3">
      <c r="A102" s="21"/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  <c r="AM102" s="21"/>
      <c r="AN102" s="21"/>
      <c r="AO102" s="21"/>
      <c r="AP102" s="21"/>
      <c r="AQ102" s="21"/>
      <c r="AR102" s="21"/>
      <c r="AS102" s="21"/>
    </row>
    <row r="103" spans="1:59" ht="15.65" customHeight="1" x14ac:dyDescent="0.3">
      <c r="A103" s="96" t="s">
        <v>94</v>
      </c>
      <c r="B103" s="97"/>
      <c r="C103" s="97"/>
      <c r="D103" s="97"/>
      <c r="E103" s="97"/>
      <c r="F103" s="97"/>
      <c r="G103" s="97"/>
      <c r="H103" s="97"/>
      <c r="I103" s="97"/>
      <c r="J103" s="97"/>
      <c r="K103" s="97"/>
      <c r="L103" s="97"/>
      <c r="M103" s="97"/>
      <c r="N103" s="97"/>
      <c r="O103" s="97"/>
      <c r="P103" s="97"/>
      <c r="Q103" s="97"/>
      <c r="R103" s="97"/>
      <c r="S103" s="97"/>
      <c r="T103" s="97"/>
      <c r="U103" s="97"/>
      <c r="V103" s="97"/>
      <c r="W103" s="40"/>
      <c r="X103" s="40"/>
      <c r="Y103" s="40"/>
      <c r="Z103" s="40"/>
      <c r="AA103" s="40"/>
      <c r="AB103" s="40"/>
      <c r="AC103" s="41"/>
      <c r="AD103" s="41"/>
      <c r="AE103" s="41"/>
      <c r="AF103" s="41"/>
      <c r="AG103" s="41"/>
      <c r="AH103" s="40"/>
      <c r="AI103" s="40"/>
      <c r="AJ103" s="40"/>
      <c r="AK103" s="40"/>
      <c r="AL103" s="40"/>
      <c r="AM103" s="40"/>
      <c r="AN103" s="5"/>
      <c r="AO103" s="55" t="s">
        <v>95</v>
      </c>
      <c r="AP103" s="55"/>
      <c r="AQ103" s="55"/>
      <c r="AR103" s="55"/>
      <c r="AS103" s="55"/>
      <c r="AT103" s="55"/>
      <c r="AU103" s="55"/>
      <c r="AV103" s="39"/>
      <c r="AW103" s="39"/>
      <c r="AX103" s="39"/>
      <c r="AY103" s="39"/>
      <c r="AZ103" s="39"/>
      <c r="BA103" s="39"/>
      <c r="BB103" s="39"/>
      <c r="BC103" s="39"/>
      <c r="BD103" s="39"/>
      <c r="BE103" s="39"/>
      <c r="BF103" s="39"/>
      <c r="BG103" s="39"/>
    </row>
    <row r="104" spans="1:59" x14ac:dyDescent="0.3">
      <c r="W104" s="127" t="s">
        <v>5</v>
      </c>
      <c r="X104" s="127"/>
      <c r="Y104" s="127"/>
      <c r="Z104" s="127"/>
      <c r="AA104" s="127"/>
      <c r="AB104" s="127"/>
      <c r="AC104" s="127"/>
      <c r="AD104" s="127"/>
      <c r="AE104" s="127"/>
      <c r="AF104" s="127"/>
      <c r="AG104" s="127"/>
      <c r="AH104" s="127"/>
      <c r="AI104" s="127"/>
      <c r="AJ104" s="127"/>
      <c r="AK104" s="127"/>
      <c r="AL104" s="127"/>
      <c r="AM104" s="127"/>
      <c r="AO104" s="117" t="s">
        <v>52</v>
      </c>
      <c r="AP104" s="117"/>
      <c r="AQ104" s="117"/>
      <c r="AR104" s="117"/>
      <c r="AS104" s="117"/>
      <c r="AT104" s="117"/>
      <c r="AU104" s="117"/>
      <c r="AV104" s="117"/>
      <c r="AW104" s="117"/>
      <c r="AX104" s="117"/>
      <c r="AY104" s="117"/>
      <c r="AZ104" s="117"/>
      <c r="BA104" s="117"/>
      <c r="BB104" s="117"/>
      <c r="BC104" s="117"/>
      <c r="BD104" s="117"/>
      <c r="BE104" s="117"/>
      <c r="BF104" s="117"/>
      <c r="BG104" s="117"/>
    </row>
    <row r="105" spans="1:59" x14ac:dyDescent="0.3">
      <c r="A105" s="45">
        <v>44400</v>
      </c>
      <c r="B105" s="45"/>
      <c r="C105" s="45"/>
      <c r="D105" s="45"/>
      <c r="E105" s="45"/>
      <c r="F105" s="45"/>
      <c r="G105" s="43"/>
      <c r="H105" s="43"/>
    </row>
    <row r="106" spans="1:59" x14ac:dyDescent="0.3">
      <c r="A106" s="117" t="s">
        <v>45</v>
      </c>
      <c r="B106" s="117"/>
      <c r="C106" s="117"/>
      <c r="D106" s="117"/>
      <c r="E106" s="117"/>
      <c r="F106" s="117"/>
      <c r="G106" s="117"/>
      <c r="H106" s="117"/>
      <c r="I106" s="36"/>
      <c r="J106" s="36"/>
      <c r="K106" s="36"/>
      <c r="L106" s="36"/>
      <c r="M106" s="36"/>
      <c r="N106" s="36"/>
      <c r="O106" s="36"/>
      <c r="P106" s="36"/>
      <c r="Q106" s="36"/>
    </row>
    <row r="107" spans="1:59" x14ac:dyDescent="0.3">
      <c r="A107" s="22" t="s">
        <v>46</v>
      </c>
    </row>
  </sheetData>
  <mergeCells count="331">
    <mergeCell ref="D53:AB53"/>
    <mergeCell ref="AK53:AR53"/>
    <mergeCell ref="AR68:AY68"/>
    <mergeCell ref="A58:C58"/>
    <mergeCell ref="D58:AB58"/>
    <mergeCell ref="AC58:AJ58"/>
    <mergeCell ref="AK58:AR58"/>
    <mergeCell ref="AS58:AZ58"/>
    <mergeCell ref="A57:C57"/>
    <mergeCell ref="D57:AB57"/>
    <mergeCell ref="AC57:AJ57"/>
    <mergeCell ref="AK57:AR57"/>
    <mergeCell ref="AS57:AZ57"/>
    <mergeCell ref="A62:C63"/>
    <mergeCell ref="D64:AA64"/>
    <mergeCell ref="AB64:AI64"/>
    <mergeCell ref="AB68:AI68"/>
    <mergeCell ref="A64:C64"/>
    <mergeCell ref="AR64:AY64"/>
    <mergeCell ref="A65:C65"/>
    <mergeCell ref="D65:AA65"/>
    <mergeCell ref="AB65:AI65"/>
    <mergeCell ref="A56:C56"/>
    <mergeCell ref="D56:AB56"/>
    <mergeCell ref="AC55:AJ55"/>
    <mergeCell ref="D55:AB55"/>
    <mergeCell ref="AR62:AY63"/>
    <mergeCell ref="A67:C67"/>
    <mergeCell ref="AR65:AY65"/>
    <mergeCell ref="AJ64:AQ64"/>
    <mergeCell ref="D67:AA67"/>
    <mergeCell ref="AB67:AI67"/>
    <mergeCell ref="AJ67:AQ67"/>
    <mergeCell ref="AR67:AY67"/>
    <mergeCell ref="AC56:AJ56"/>
    <mergeCell ref="AK56:AR56"/>
    <mergeCell ref="AS56:AZ56"/>
    <mergeCell ref="AK59:AR59"/>
    <mergeCell ref="A92:F92"/>
    <mergeCell ref="G92:Y92"/>
    <mergeCell ref="AO92:AV92"/>
    <mergeCell ref="AW92:BD92"/>
    <mergeCell ref="BE92:BL92"/>
    <mergeCell ref="A91:F91"/>
    <mergeCell ref="G91:Y91"/>
    <mergeCell ref="AO91:AV91"/>
    <mergeCell ref="AW91:BD91"/>
    <mergeCell ref="Z91:AD94"/>
    <mergeCell ref="AE91:AN94"/>
    <mergeCell ref="BE93:BL93"/>
    <mergeCell ref="A94:F94"/>
    <mergeCell ref="G94:Y94"/>
    <mergeCell ref="AO94:AV94"/>
    <mergeCell ref="AW94:BD94"/>
    <mergeCell ref="BE94:BL94"/>
    <mergeCell ref="A93:F93"/>
    <mergeCell ref="G93:Y93"/>
    <mergeCell ref="AO93:AV93"/>
    <mergeCell ref="AW93:BD93"/>
    <mergeCell ref="BE91:BL91"/>
    <mergeCell ref="A90:F90"/>
    <mergeCell ref="G90:Y90"/>
    <mergeCell ref="Z90:AD90"/>
    <mergeCell ref="AE90:AN90"/>
    <mergeCell ref="AO90:AV90"/>
    <mergeCell ref="AW90:BD90"/>
    <mergeCell ref="BE90:BL90"/>
    <mergeCell ref="A89:F89"/>
    <mergeCell ref="G89:Y89"/>
    <mergeCell ref="AE89:AN89"/>
    <mergeCell ref="AO89:AV89"/>
    <mergeCell ref="AW89:BD89"/>
    <mergeCell ref="A88:F88"/>
    <mergeCell ref="G88:Y88"/>
    <mergeCell ref="AE88:AN88"/>
    <mergeCell ref="AO88:AV88"/>
    <mergeCell ref="AW88:BD88"/>
    <mergeCell ref="BE88:BL88"/>
    <mergeCell ref="A87:F87"/>
    <mergeCell ref="G87:Y87"/>
    <mergeCell ref="AE87:AN87"/>
    <mergeCell ref="AO87:AV87"/>
    <mergeCell ref="AW87:BD87"/>
    <mergeCell ref="Z87:AD89"/>
    <mergeCell ref="BE89:BL89"/>
    <mergeCell ref="A86:F86"/>
    <mergeCell ref="G86:Y86"/>
    <mergeCell ref="Z86:AD86"/>
    <mergeCell ref="AE86:AN86"/>
    <mergeCell ref="AO86:AV86"/>
    <mergeCell ref="AW86:BD86"/>
    <mergeCell ref="BE86:BL86"/>
    <mergeCell ref="A84:F84"/>
    <mergeCell ref="G84:Y84"/>
    <mergeCell ref="AE84:AN84"/>
    <mergeCell ref="AO84:AV84"/>
    <mergeCell ref="AW84:BD84"/>
    <mergeCell ref="A85:F85"/>
    <mergeCell ref="G85:Y85"/>
    <mergeCell ref="AE85:AN85"/>
    <mergeCell ref="AO85:AV85"/>
    <mergeCell ref="AW85:BD85"/>
    <mergeCell ref="BE85:BL85"/>
    <mergeCell ref="Z84:AD85"/>
    <mergeCell ref="A83:F83"/>
    <mergeCell ref="G83:Y83"/>
    <mergeCell ref="AE83:AN83"/>
    <mergeCell ref="AO83:AV83"/>
    <mergeCell ref="AW83:BD83"/>
    <mergeCell ref="BE83:BL83"/>
    <mergeCell ref="A82:F82"/>
    <mergeCell ref="G82:Y82"/>
    <mergeCell ref="AE82:AN82"/>
    <mergeCell ref="AO82:AV82"/>
    <mergeCell ref="AW82:BD82"/>
    <mergeCell ref="Z82:AD83"/>
    <mergeCell ref="A79:F79"/>
    <mergeCell ref="G79:Y79"/>
    <mergeCell ref="AE79:AN79"/>
    <mergeCell ref="AO79:AV79"/>
    <mergeCell ref="AW79:BD79"/>
    <mergeCell ref="A78:F78"/>
    <mergeCell ref="G78:Y78"/>
    <mergeCell ref="AE78:AN78"/>
    <mergeCell ref="AO78:AV78"/>
    <mergeCell ref="AW78:BD78"/>
    <mergeCell ref="Z78:AD79"/>
    <mergeCell ref="BE77:BL77"/>
    <mergeCell ref="BE78:BL78"/>
    <mergeCell ref="A74:F74"/>
    <mergeCell ref="Z74:AD74"/>
    <mergeCell ref="AJ65:AQ65"/>
    <mergeCell ref="A66:C66"/>
    <mergeCell ref="D66:AA66"/>
    <mergeCell ref="AB66:AI66"/>
    <mergeCell ref="AJ66:AQ66"/>
    <mergeCell ref="AR66:AY66"/>
    <mergeCell ref="AE73:AN73"/>
    <mergeCell ref="AE76:AN77"/>
    <mergeCell ref="A75:F75"/>
    <mergeCell ref="G75:Y75"/>
    <mergeCell ref="Z75:AD75"/>
    <mergeCell ref="AE75:AN75"/>
    <mergeCell ref="AO75:AV75"/>
    <mergeCell ref="AW75:BD75"/>
    <mergeCell ref="A77:F77"/>
    <mergeCell ref="G77:Y77"/>
    <mergeCell ref="AO77:AV77"/>
    <mergeCell ref="AW77:BD77"/>
    <mergeCell ref="Z76:AD77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AO98:BG98"/>
    <mergeCell ref="G72:Y72"/>
    <mergeCell ref="G73:Y73"/>
    <mergeCell ref="G74:Y74"/>
    <mergeCell ref="AO72:AV72"/>
    <mergeCell ref="A61:AY61"/>
    <mergeCell ref="W104:AM104"/>
    <mergeCell ref="A72:F72"/>
    <mergeCell ref="A73:F73"/>
    <mergeCell ref="Z73:AD73"/>
    <mergeCell ref="A70:BL70"/>
    <mergeCell ref="A71:F71"/>
    <mergeCell ref="AE71:AN71"/>
    <mergeCell ref="Z72:AD72"/>
    <mergeCell ref="BE73:BL73"/>
    <mergeCell ref="BE72:BL72"/>
    <mergeCell ref="AO76:AV76"/>
    <mergeCell ref="AW76:BD76"/>
    <mergeCell ref="BE76:BL76"/>
    <mergeCell ref="BE80:BL80"/>
    <mergeCell ref="BE82:BL82"/>
    <mergeCell ref="BE84:BL84"/>
    <mergeCell ref="BE87:BL87"/>
    <mergeCell ref="BE79:BL79"/>
    <mergeCell ref="A40:F40"/>
    <mergeCell ref="A37:BL37"/>
    <mergeCell ref="A38:F38"/>
    <mergeCell ref="G38:BL38"/>
    <mergeCell ref="A39:F39"/>
    <mergeCell ref="AK45:AR46"/>
    <mergeCell ref="A106:H106"/>
    <mergeCell ref="A100:AS100"/>
    <mergeCell ref="A101:AS101"/>
    <mergeCell ref="A103:V103"/>
    <mergeCell ref="AO104:BG104"/>
    <mergeCell ref="AO71:AV71"/>
    <mergeCell ref="AW71:BD71"/>
    <mergeCell ref="A99:F99"/>
    <mergeCell ref="BE71:BL71"/>
    <mergeCell ref="Z71:AD71"/>
    <mergeCell ref="G71:Y71"/>
    <mergeCell ref="BE74:BL74"/>
    <mergeCell ref="AO73:AV73"/>
    <mergeCell ref="BE75:BL75"/>
    <mergeCell ref="A76:F76"/>
    <mergeCell ref="G76:Y76"/>
    <mergeCell ref="W98:AM98"/>
    <mergeCell ref="AE72:AN72"/>
    <mergeCell ref="AS52:AZ52"/>
    <mergeCell ref="AJ68:AQ68"/>
    <mergeCell ref="AO2:BL2"/>
    <mergeCell ref="AO6:BF6"/>
    <mergeCell ref="AO4:BL4"/>
    <mergeCell ref="AO5:BL5"/>
    <mergeCell ref="AO3:BL3"/>
    <mergeCell ref="A10:BL10"/>
    <mergeCell ref="N17:AS17"/>
    <mergeCell ref="AU17:BB17"/>
    <mergeCell ref="BE20:BL20"/>
    <mergeCell ref="BE19:BL19"/>
    <mergeCell ref="AK19:BC19"/>
    <mergeCell ref="AK20:BC20"/>
    <mergeCell ref="B13:L13"/>
    <mergeCell ref="B14:L14"/>
    <mergeCell ref="B16:L16"/>
    <mergeCell ref="N16:AS16"/>
    <mergeCell ref="AU16:BB16"/>
    <mergeCell ref="B17:L17"/>
    <mergeCell ref="AW7:AX7"/>
    <mergeCell ref="A30:F30"/>
    <mergeCell ref="G30:BL30"/>
    <mergeCell ref="A35:BL35"/>
    <mergeCell ref="AU14:BB14"/>
    <mergeCell ref="A11:BL11"/>
    <mergeCell ref="A97:V97"/>
    <mergeCell ref="A68:C68"/>
    <mergeCell ref="D68:AA68"/>
    <mergeCell ref="A32:F32"/>
    <mergeCell ref="AW73:BD73"/>
    <mergeCell ref="AW74:BD74"/>
    <mergeCell ref="AO74:AV74"/>
    <mergeCell ref="AW72:BD72"/>
    <mergeCell ref="AS45:AZ46"/>
    <mergeCell ref="D45:AB46"/>
    <mergeCell ref="D47:AB47"/>
    <mergeCell ref="D48:AB48"/>
    <mergeCell ref="AC47:AJ47"/>
    <mergeCell ref="AC48:AJ48"/>
    <mergeCell ref="AO97:AU97"/>
    <mergeCell ref="A52:C52"/>
    <mergeCell ref="A53:C53"/>
    <mergeCell ref="D49:AB49"/>
    <mergeCell ref="D52:AB52"/>
    <mergeCell ref="AC53:AJ53"/>
    <mergeCell ref="AK49:AR49"/>
    <mergeCell ref="AS49:AZ49"/>
    <mergeCell ref="A49:C49"/>
    <mergeCell ref="AE74:AN74"/>
    <mergeCell ref="AO1:BL1"/>
    <mergeCell ref="A60:BL60"/>
    <mergeCell ref="A55:C55"/>
    <mergeCell ref="U22:AD22"/>
    <mergeCell ref="AE22:AR22"/>
    <mergeCell ref="AK55:AR55"/>
    <mergeCell ref="AS55:AZ55"/>
    <mergeCell ref="G29:BL29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O7:AU7"/>
    <mergeCell ref="N13:AS13"/>
    <mergeCell ref="N14:AS14"/>
    <mergeCell ref="AU13:BB13"/>
    <mergeCell ref="B20:L20"/>
    <mergeCell ref="N20:Y20"/>
    <mergeCell ref="AA20:AI20"/>
    <mergeCell ref="B19:L19"/>
    <mergeCell ref="N19:Y19"/>
    <mergeCell ref="AA19:AI19"/>
    <mergeCell ref="A41:F41"/>
    <mergeCell ref="A47:C47"/>
    <mergeCell ref="A48:C48"/>
    <mergeCell ref="G41:BL41"/>
    <mergeCell ref="A45:C46"/>
    <mergeCell ref="A44:AZ44"/>
    <mergeCell ref="G32:BL32"/>
    <mergeCell ref="A22:T22"/>
    <mergeCell ref="AS22:BC22"/>
    <mergeCell ref="BD22:BL22"/>
    <mergeCell ref="T23:W23"/>
    <mergeCell ref="A23:H23"/>
    <mergeCell ref="G39:BL39"/>
    <mergeCell ref="A43:AZ43"/>
    <mergeCell ref="AC45:AJ46"/>
    <mergeCell ref="AK47:AR47"/>
    <mergeCell ref="AK48:AR48"/>
    <mergeCell ref="A34:BL34"/>
    <mergeCell ref="A105:F105"/>
    <mergeCell ref="AC49:AJ49"/>
    <mergeCell ref="AC52:AJ52"/>
    <mergeCell ref="AK52:AR52"/>
    <mergeCell ref="A51:C51"/>
    <mergeCell ref="D51:AB51"/>
    <mergeCell ref="AC51:AJ51"/>
    <mergeCell ref="AK51:AR51"/>
    <mergeCell ref="AS51:AZ51"/>
    <mergeCell ref="AS53:AZ53"/>
    <mergeCell ref="A54:C54"/>
    <mergeCell ref="D54:AB54"/>
    <mergeCell ref="AC54:AJ54"/>
    <mergeCell ref="AK54:AR54"/>
    <mergeCell ref="AS54:AZ54"/>
    <mergeCell ref="A50:C50"/>
    <mergeCell ref="D50:AB50"/>
    <mergeCell ref="AC50:AJ50"/>
    <mergeCell ref="AK50:AR50"/>
    <mergeCell ref="AS50:AZ50"/>
    <mergeCell ref="AO103:AU103"/>
    <mergeCell ref="D62:AA63"/>
    <mergeCell ref="AB62:AI63"/>
    <mergeCell ref="AJ62:AQ63"/>
  </mergeCells>
  <phoneticPr fontId="0" type="noConversion"/>
  <conditionalFormatting sqref="G74:L74">
    <cfRule type="cellIs" dxfId="40" priority="41" stopIfTrue="1" operator="equal">
      <formula>$G73</formula>
    </cfRule>
  </conditionalFormatting>
  <conditionalFormatting sqref="D55:D56">
    <cfRule type="cellIs" dxfId="39" priority="42" stopIfTrue="1" operator="equal">
      <formula>$D48</formula>
    </cfRule>
  </conditionalFormatting>
  <conditionalFormatting sqref="A74:F74">
    <cfRule type="cellIs" dxfId="38" priority="43" stopIfTrue="1" operator="equal">
      <formula>0</formula>
    </cfRule>
  </conditionalFormatting>
  <conditionalFormatting sqref="D58">
    <cfRule type="cellIs" dxfId="37" priority="40" stopIfTrue="1" operator="equal">
      <formula>$D55</formula>
    </cfRule>
  </conditionalFormatting>
  <conditionalFormatting sqref="G75">
    <cfRule type="cellIs" dxfId="36" priority="37" stopIfTrue="1" operator="equal">
      <formula>$G74</formula>
    </cfRule>
  </conditionalFormatting>
  <conditionalFormatting sqref="A75:F75">
    <cfRule type="cellIs" dxfId="35" priority="38" stopIfTrue="1" operator="equal">
      <formula>0</formula>
    </cfRule>
  </conditionalFormatting>
  <conditionalFormatting sqref="G76:G77">
    <cfRule type="cellIs" dxfId="34" priority="35" stopIfTrue="1" operator="equal">
      <formula>$G75</formula>
    </cfRule>
  </conditionalFormatting>
  <conditionalFormatting sqref="A76:F76 A77">
    <cfRule type="cellIs" dxfId="33" priority="36" stopIfTrue="1" operator="equal">
      <formula>0</formula>
    </cfRule>
  </conditionalFormatting>
  <conditionalFormatting sqref="G78">
    <cfRule type="cellIs" dxfId="32" priority="33" stopIfTrue="1" operator="equal">
      <formula>$G76</formula>
    </cfRule>
  </conditionalFormatting>
  <conditionalFormatting sqref="A78:F78">
    <cfRule type="cellIs" dxfId="31" priority="34" stopIfTrue="1" operator="equal">
      <formula>0</formula>
    </cfRule>
  </conditionalFormatting>
  <conditionalFormatting sqref="G79">
    <cfRule type="cellIs" dxfId="30" priority="31" stopIfTrue="1" operator="equal">
      <formula>$G78</formula>
    </cfRule>
  </conditionalFormatting>
  <conditionalFormatting sqref="A79:F79">
    <cfRule type="cellIs" dxfId="29" priority="32" stopIfTrue="1" operator="equal">
      <formula>0</formula>
    </cfRule>
  </conditionalFormatting>
  <conditionalFormatting sqref="G80">
    <cfRule type="cellIs" dxfId="28" priority="29" stopIfTrue="1" operator="equal">
      <formula>$G79</formula>
    </cfRule>
  </conditionalFormatting>
  <conditionalFormatting sqref="A80:F80">
    <cfRule type="cellIs" dxfId="27" priority="30" stopIfTrue="1" operator="equal">
      <formula>0</formula>
    </cfRule>
  </conditionalFormatting>
  <conditionalFormatting sqref="G81">
    <cfRule type="cellIs" dxfId="26" priority="27" stopIfTrue="1" operator="equal">
      <formula>$G80</formula>
    </cfRule>
  </conditionalFormatting>
  <conditionalFormatting sqref="A81:F81">
    <cfRule type="cellIs" dxfId="25" priority="28" stopIfTrue="1" operator="equal">
      <formula>0</formula>
    </cfRule>
  </conditionalFormatting>
  <conditionalFormatting sqref="G82">
    <cfRule type="cellIs" dxfId="24" priority="25" stopIfTrue="1" operator="equal">
      <formula>$G81</formula>
    </cfRule>
  </conditionalFormatting>
  <conditionalFormatting sqref="A82:F82">
    <cfRule type="cellIs" dxfId="23" priority="26" stopIfTrue="1" operator="equal">
      <formula>0</formula>
    </cfRule>
  </conditionalFormatting>
  <conditionalFormatting sqref="G83">
    <cfRule type="cellIs" dxfId="22" priority="23" stopIfTrue="1" operator="equal">
      <formula>$G82</formula>
    </cfRule>
  </conditionalFormatting>
  <conditionalFormatting sqref="A83:F83">
    <cfRule type="cellIs" dxfId="21" priority="24" stopIfTrue="1" operator="equal">
      <formula>0</formula>
    </cfRule>
  </conditionalFormatting>
  <conditionalFormatting sqref="G84:G85">
    <cfRule type="cellIs" dxfId="20" priority="21" stopIfTrue="1" operator="equal">
      <formula>$G83</formula>
    </cfRule>
  </conditionalFormatting>
  <conditionalFormatting sqref="A84:F84 A85">
    <cfRule type="cellIs" dxfId="19" priority="22" stopIfTrue="1" operator="equal">
      <formula>0</formula>
    </cfRule>
  </conditionalFormatting>
  <conditionalFormatting sqref="G86">
    <cfRule type="cellIs" dxfId="18" priority="19" stopIfTrue="1" operator="equal">
      <formula>$G84</formula>
    </cfRule>
  </conditionalFormatting>
  <conditionalFormatting sqref="A86:F86">
    <cfRule type="cellIs" dxfId="17" priority="20" stopIfTrue="1" operator="equal">
      <formula>0</formula>
    </cfRule>
  </conditionalFormatting>
  <conditionalFormatting sqref="G87">
    <cfRule type="cellIs" dxfId="16" priority="17" stopIfTrue="1" operator="equal">
      <formula>$G86</formula>
    </cfRule>
  </conditionalFormatting>
  <conditionalFormatting sqref="A87:F87">
    <cfRule type="cellIs" dxfId="15" priority="18" stopIfTrue="1" operator="equal">
      <formula>0</formula>
    </cfRule>
  </conditionalFormatting>
  <conditionalFormatting sqref="G88">
    <cfRule type="cellIs" dxfId="14" priority="15" stopIfTrue="1" operator="equal">
      <formula>$G87</formula>
    </cfRule>
  </conditionalFormatting>
  <conditionalFormatting sqref="A88:F88">
    <cfRule type="cellIs" dxfId="13" priority="16" stopIfTrue="1" operator="equal">
      <formula>0</formula>
    </cfRule>
  </conditionalFormatting>
  <conditionalFormatting sqref="G89">
    <cfRule type="cellIs" dxfId="12" priority="13" stopIfTrue="1" operator="equal">
      <formula>$G88</formula>
    </cfRule>
  </conditionalFormatting>
  <conditionalFormatting sqref="A89:F89">
    <cfRule type="cellIs" dxfId="11" priority="14" stopIfTrue="1" operator="equal">
      <formula>0</formula>
    </cfRule>
  </conditionalFormatting>
  <conditionalFormatting sqref="G90">
    <cfRule type="cellIs" dxfId="10" priority="11" stopIfTrue="1" operator="equal">
      <formula>$G89</formula>
    </cfRule>
  </conditionalFormatting>
  <conditionalFormatting sqref="A90:F90">
    <cfRule type="cellIs" dxfId="9" priority="12" stopIfTrue="1" operator="equal">
      <formula>0</formula>
    </cfRule>
  </conditionalFormatting>
  <conditionalFormatting sqref="G91">
    <cfRule type="cellIs" dxfId="8" priority="9" stopIfTrue="1" operator="equal">
      <formula>$G90</formula>
    </cfRule>
  </conditionalFormatting>
  <conditionalFormatting sqref="A91:F91">
    <cfRule type="cellIs" dxfId="7" priority="10" stopIfTrue="1" operator="equal">
      <formula>0</formula>
    </cfRule>
  </conditionalFormatting>
  <conditionalFormatting sqref="G92">
    <cfRule type="cellIs" dxfId="6" priority="7" stopIfTrue="1" operator="equal">
      <formula>$G91</formula>
    </cfRule>
  </conditionalFormatting>
  <conditionalFormatting sqref="A92:F92">
    <cfRule type="cellIs" dxfId="5" priority="8" stopIfTrue="1" operator="equal">
      <formula>0</formula>
    </cfRule>
  </conditionalFormatting>
  <conditionalFormatting sqref="G93">
    <cfRule type="cellIs" dxfId="4" priority="5" stopIfTrue="1" operator="equal">
      <formula>$G92</formula>
    </cfRule>
  </conditionalFormatting>
  <conditionalFormatting sqref="A93:F93">
    <cfRule type="cellIs" dxfId="3" priority="6" stopIfTrue="1" operator="equal">
      <formula>0</formula>
    </cfRule>
  </conditionalFormatting>
  <conditionalFormatting sqref="G94">
    <cfRule type="cellIs" dxfId="2" priority="3" stopIfTrue="1" operator="equal">
      <formula>$G93</formula>
    </cfRule>
  </conditionalFormatting>
  <conditionalFormatting sqref="A94:F94">
    <cfRule type="cellIs" dxfId="1" priority="4" stopIfTrue="1" operator="equal">
      <formula>0</formula>
    </cfRule>
  </conditionalFormatting>
  <conditionalFormatting sqref="D57">
    <cfRule type="cellIs" dxfId="0" priority="45" stopIfTrue="1" operator="equal">
      <formula>$D49</formula>
    </cfRule>
  </conditionalFormatting>
  <pageMargins left="0.32" right="0.33" top="0.39370078740157499" bottom="0.39370078740157499" header="0" footer="0"/>
  <pageSetup paperSize="9" scale="74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КПК1115031</vt:lpstr>
      <vt:lpstr>КПК1115031!Область_друку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Шкляревська Олена Олександрівна</cp:lastModifiedBy>
  <cp:lastPrinted>2021-07-14T13:11:06Z</cp:lastPrinted>
  <dcterms:created xsi:type="dcterms:W3CDTF">2016-08-15T09:54:21Z</dcterms:created>
  <dcterms:modified xsi:type="dcterms:W3CDTF">2021-07-26T10:48:00Z</dcterms:modified>
</cp:coreProperties>
</file>