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0107\"/>
    </mc:Choice>
  </mc:AlternateContent>
  <bookViews>
    <workbookView xWindow="0" yWindow="0" windowWidth="28800" windowHeight="12435"/>
  </bookViews>
  <sheets>
    <sheet name="КПК1416013" sheetId="2" r:id="rId1"/>
  </sheets>
  <definedNames>
    <definedName name="_xlnm.Print_Area" localSheetId="0">КПК1416013!$A$1:$BM$121</definedName>
  </definedNames>
  <calcPr calcId="152511"/>
</workbook>
</file>

<file path=xl/calcChain.xml><?xml version="1.0" encoding="utf-8"?>
<calcChain xmlns="http://schemas.openxmlformats.org/spreadsheetml/2006/main">
  <c r="AO76" i="2" l="1"/>
  <c r="AO73" i="2" s="1"/>
  <c r="BE73" i="2" s="1"/>
  <c r="AC53" i="2"/>
  <c r="AS53" i="2" s="1"/>
  <c r="AO104" i="2"/>
  <c r="BE104" i="2" s="1"/>
  <c r="BE106" i="2"/>
  <c r="BE102" i="2"/>
  <c r="BE100" i="2"/>
  <c r="BE99" i="2"/>
  <c r="AK53" i="2"/>
  <c r="AW92" i="2"/>
  <c r="AW89" i="2"/>
  <c r="BE89" i="2" s="1"/>
  <c r="A119" i="2"/>
  <c r="BE86" i="2"/>
  <c r="AW90" i="2"/>
  <c r="BE90" i="2" s="1"/>
  <c r="AC51" i="2"/>
  <c r="AS51" i="2"/>
  <c r="AK52" i="2"/>
  <c r="AK54" i="2"/>
  <c r="AJ62" i="2" s="1"/>
  <c r="BE87" i="2"/>
  <c r="BE84" i="2"/>
  <c r="BE78" i="2"/>
  <c r="BE75" i="2"/>
  <c r="BE71" i="2"/>
  <c r="AS52" i="2"/>
  <c r="BE76" i="2"/>
  <c r="I23" i="2"/>
  <c r="AC54" i="2"/>
  <c r="AB62" i="2" s="1"/>
  <c r="AR62" i="2" l="1"/>
  <c r="AB63" i="2"/>
  <c r="AR63" i="2" s="1"/>
  <c r="AS22" i="2"/>
  <c r="U22" i="2" s="1"/>
  <c r="AS54" i="2"/>
</calcChain>
</file>

<file path=xl/sharedStrings.xml><?xml version="1.0" encoding="utf-8"?>
<sst xmlns="http://schemas.openxmlformats.org/spreadsheetml/2006/main" count="204" uniqueCount="125">
  <si>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</si>
  <si>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</si>
  <si>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</si>
  <si>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</si>
  <si>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</si>
  <si>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</si>
  <si>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</si>
  <si>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</si>
  <si>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</si>
  <si>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</si>
  <si>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</si>
  <si>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</si>
  <si>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</si>
  <si>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</si>
  <si>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</si>
  <si>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</si>
  <si>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</si>
  <si>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</si>
  <si>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</si>
  <si>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</si>
  <si>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</si>
  <si>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</si>
  <si>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</si>
  <si>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</si>
  <si>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</si>
  <si>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</si>
  <si>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</si>
  <si>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</si>
  <si>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</si>
  <si>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</si>
  <si>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</si>
  <si>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</si>
  <si>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</si>
  <si>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</si>
  <si>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</si>
  <si>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</si>
  <si>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</si>
  <si>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</si>
  <si>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</si>
  <si>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</si>
  <si>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</si>
  <si>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</si>
  <si>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</si>
  <si>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</si>
  <si>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</si>
  <si>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</si>
  <si>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</si>
  <si>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</si>
  <si>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</si>
  <si>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</si>
  <si>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</si>
  <si>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</si>
  <si>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</si>
  <si>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</si>
  <si>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</si>
  <si>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</si>
  <si>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</si>
  <si>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</si>
  <si>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</si>
  <si>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</si>
  <si>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</si>
  <si>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</si>
  <si>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</si>
  <si>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</si>
  <si>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якості послуг водопостачання та водовідведення, що надаються населенню</t>
  </si>
  <si>
    <t>УСЬОГО</t>
  </si>
  <si>
    <t>затрат</t>
  </si>
  <si>
    <t>Z1</t>
  </si>
  <si>
    <t>од.</t>
  </si>
  <si>
    <t>обсяг видатків</t>
  </si>
  <si>
    <t>грн.</t>
  </si>
  <si>
    <t>продукту</t>
  </si>
  <si>
    <t>обсяг водопостачання та водовідведення населенню, яке підключено до водогону Чернелівка-Хмельницький</t>
  </si>
  <si>
    <t>тис.куб.м</t>
  </si>
  <si>
    <t>розрахунок</t>
  </si>
  <si>
    <t>ефективності</t>
  </si>
  <si>
    <t>фактична вартість 1 куб. м води для населення</t>
  </si>
  <si>
    <t>постанова НКРЕКП</t>
  </si>
  <si>
    <t>сума відшкодування в розрахунку на 1 куб. м</t>
  </si>
  <si>
    <t>розрахунково</t>
  </si>
  <si>
    <t>середні витрати на виготовлення 1 проектно-кошторисної документації</t>
  </si>
  <si>
    <t>якості</t>
  </si>
  <si>
    <t>відс.</t>
  </si>
  <si>
    <t>Забезпечення належної та безперебійної роботи об`єктів комунального господарства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</si>
  <si>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</si>
  <si>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</si>
  <si>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</si>
  <si>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</si>
  <si>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С. ЯМЧУК</t>
  </si>
  <si>
    <t>03356163</t>
  </si>
  <si>
    <t>гривень</t>
  </si>
  <si>
    <t>бюджетної програми місцевого бюджету на 2022  рік</t>
  </si>
  <si>
    <t>1416013</t>
  </si>
  <si>
    <t>Забезпечення діяльності водопровідно-каналізаційного господарства</t>
  </si>
  <si>
    <t>Управління комунальної інфраструктури Хмельницької міської Ради</t>
  </si>
  <si>
    <t>1410000</t>
  </si>
  <si>
    <t>6013</t>
  </si>
  <si>
    <t>0620</t>
  </si>
  <si>
    <t>Управління комунальної інфраструктури Хмельницької міської ради</t>
  </si>
  <si>
    <t>рішення сесії міської ради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</si>
  <si>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</si>
  <si>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Чернелівка-Хмельницький</t>
  </si>
  <si>
    <t>Відшкодування частини витрат МКП "Хмельницькводоканал", понесених при забезпечені водопостачанням споживачів, які підключені до водогону Чернелівка-Хмельницький</t>
  </si>
  <si>
    <t>відсоток відшкодування витрат на оплату послуг централізованого водопостачання населенню сіл Красилівського району, що відносяться до депресійної зони Чернелівського водозабору</t>
  </si>
  <si>
    <t>тиульний список</t>
  </si>
  <si>
    <t>22564000000</t>
  </si>
  <si>
    <t>питома вага кількості проектно-кошторисної документації, що заплановано виготовити до кількості, що необхідно виготовити</t>
  </si>
  <si>
    <t xml:space="preserve">Капітальний ремонт мереж водопостачання та водовідведення </t>
  </si>
  <si>
    <t xml:space="preserve">Завдання 2. Капітальний ремонт мереж водопостачання та водовідведення </t>
  </si>
  <si>
    <t>кількість проектно-кошторисної документації на капітальний ремонт мереж водопостачання та водовідведення, яку необхідно та планується виготовити</t>
  </si>
  <si>
    <t>обсяг видатків на капітальний ремонт мереж водопостачання та водовідведення в селах територіальних громад</t>
  </si>
  <si>
    <t>середні витрати на виконання робіт з капітального ремонту мереж водопостачання та водовідведення на 1 об'єкті</t>
  </si>
  <si>
    <t>кількість об'єктів, на яких необхідно та планується виконати роботи з капітального ремонту мереж водопостачання та водовідведення</t>
  </si>
  <si>
    <t>питома вага кількості об'єктів, на яких необхідно виконати роботи з капітального ремонту мереж водопостачання та водовідведення до кількості, на яких необхідно виконати роботи з капітального ремонту мереж водопостачання та водовідведення</t>
  </si>
  <si>
    <t>Забезпечення безперебійного водопостачання</t>
  </si>
  <si>
    <t>Завдання 3. Забезпечення безперебійного водопостачання</t>
  </si>
  <si>
    <t>кількість підприємств водопровідно-каналізаційного господарства, які потребують підтримки</t>
  </si>
  <si>
    <t>звернення підприємства</t>
  </si>
  <si>
    <t>кількість підприємств водопровідно-каналізаційного господарства, яким планується надання підтримки</t>
  </si>
  <si>
    <t>забезпечення безперебійного водостачання</t>
  </si>
  <si>
    <t>В. ГУРСЬКИЙ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</si>
  <si>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"Про бюджет Хмельницької міської територіальної громади на 2022 рік», рішення виконавчого комітету Хмельницької міської ради від 09.06.2022 року № 361 "Про внесення змін до бюджету Хмельницької міської територіальної громади на 2022 рік"</t>
  </si>
  <si>
    <t>Заступник начальника управління комунальної інфраструктури - начальник відділу інженерних мереж та комунікацій</t>
  </si>
  <si>
    <t>рішення виконавчого комітету</t>
  </si>
  <si>
    <t>видатки на оплату праці з нарахуваннями та послуги з постачання електроенергії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</si>
</sst>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3" fillId="0" borderId="0" xfId="0" applyFont="1" applyBorder="1"/>
    <xf numFmtId="0" fontId="7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NumberFormat="1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6" fillId="0" borderId="6" xfId="0" applyFont="1" applyBorder="1" applyAlignment="1">
      <alignment horizontal="center" wrapText="1"/>
    </xf>
    <xf numFmtId="0" fontId="16" fillId="0" borderId="6" xfId="0" quotePrefix="1" applyFont="1" applyBorder="1" applyAlignment="1">
      <alignment vertical="top" wrapText="1"/>
    </xf>
    <xf numFmtId="0" fontId="4" fillId="0" borderId="2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1" fillId="0" borderId="6" xfId="0" quotePrefix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14" fontId="2" fillId="0" borderId="6" xfId="0" quotePrefix="1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6" xfId="0" quotePrefix="1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8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6" fillId="0" borderId="6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6" xfId="0" quotePrefix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0" xfId="0" quotePrefix="1" applyFont="1" applyAlignment="1">
      <alignment vertical="top" wrapText="1"/>
    </xf>
    <xf numFmtId="0" fontId="14" fillId="0" borderId="0" xfId="0" applyFont="1" applyAlignment="1">
      <alignment vertical="top" wrapText="1"/>
    </xf>
  </cellXfs>
  <cellStyles count="1">
    <cellStyle name="Звичайни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1"/>
  <sheetViews>
    <sheetView tabSelected="1" view="pageBreakPreview" zoomScaleNormal="100" zoomScaleSheetLayoutView="100" workbookViewId="0">
      <selection activeCell="P132" sqref="P13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3" t="s">
        <v>35</v>
      </c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1:77" ht="15.95" customHeight="1" x14ac:dyDescent="0.2">
      <c r="AO2" s="124" t="s">
        <v>0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1:77" ht="18" customHeight="1" x14ac:dyDescent="0.2">
      <c r="AO3" s="138" t="s">
        <v>85</v>
      </c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</row>
    <row r="4" spans="1:77" ht="26.25" customHeight="1" x14ac:dyDescent="0.25">
      <c r="AO4" s="83" t="s">
        <v>98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137" t="s">
        <v>20</v>
      </c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1:77" ht="7.5" customHeight="1" x14ac:dyDescent="0.2"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1:77" ht="12.75" customHeight="1" x14ac:dyDescent="0.2">
      <c r="AO7" s="107">
        <v>44739</v>
      </c>
      <c r="AP7" s="108"/>
      <c r="AQ7" s="108"/>
      <c r="AR7" s="108"/>
      <c r="AS7" s="108"/>
      <c r="AT7" s="108"/>
      <c r="AU7" s="108"/>
      <c r="AV7" s="1" t="s">
        <v>63</v>
      </c>
      <c r="AW7" s="109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24"/>
      <c r="AP8" s="24"/>
      <c r="AQ8" s="24"/>
      <c r="AR8" s="24"/>
      <c r="AS8" s="24"/>
      <c r="AT8" s="24"/>
      <c r="AU8" s="24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9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12" t="s">
        <v>53</v>
      </c>
      <c r="B13" s="112" t="s">
        <v>84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21"/>
      <c r="N13" s="110" t="s">
        <v>94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22"/>
      <c r="AU13" s="112" t="s">
        <v>89</v>
      </c>
      <c r="AV13" s="113"/>
      <c r="AW13" s="113"/>
      <c r="AX13" s="113"/>
      <c r="AY13" s="113"/>
      <c r="AZ13" s="113"/>
      <c r="BA13" s="113"/>
      <c r="BB13" s="113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">
      <c r="A14" s="20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0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0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5" customHeight="1" x14ac:dyDescent="0.2">
      <c r="A16" s="23" t="s">
        <v>4</v>
      </c>
      <c r="B16" s="112" t="s">
        <v>95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21"/>
      <c r="N16" s="110" t="s">
        <v>94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22"/>
      <c r="AU16" s="112" t="s">
        <v>89</v>
      </c>
      <c r="AV16" s="113"/>
      <c r="AW16" s="113"/>
      <c r="AX16" s="113"/>
      <c r="AY16" s="113"/>
      <c r="AZ16" s="113"/>
      <c r="BA16" s="113"/>
      <c r="BB16" s="113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0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0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12" t="s">
        <v>54</v>
      </c>
      <c r="B19" s="102" t="s">
        <v>92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44"/>
      <c r="N19" s="102" t="s">
        <v>96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43"/>
      <c r="AA19" s="102" t="s">
        <v>97</v>
      </c>
      <c r="AB19" s="103"/>
      <c r="AC19" s="103"/>
      <c r="AD19" s="103"/>
      <c r="AE19" s="103"/>
      <c r="AF19" s="103"/>
      <c r="AG19" s="103"/>
      <c r="AH19" s="103"/>
      <c r="AI19" s="103"/>
      <c r="AJ19" s="43"/>
      <c r="AK19" s="102" t="s">
        <v>93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43"/>
      <c r="BE19" s="102" t="s">
        <v>105</v>
      </c>
      <c r="BF19" s="103"/>
      <c r="BG19" s="103"/>
      <c r="BH19" s="103"/>
      <c r="BI19" s="103"/>
      <c r="BJ19" s="103"/>
      <c r="BK19" s="103"/>
      <c r="BL19" s="10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37.5" customHeight="1" x14ac:dyDescent="0.2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32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31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31"/>
      <c r="AK20" s="105" t="s">
        <v>59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31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5" customHeight="1" x14ac:dyDescent="0.25">
      <c r="A22" s="139" t="s">
        <v>50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25">
        <f>AS22+I23</f>
        <v>7900000</v>
      </c>
      <c r="V22" s="125"/>
      <c r="W22" s="125"/>
      <c r="X22" s="125"/>
      <c r="Y22" s="125"/>
      <c r="Z22" s="125"/>
      <c r="AA22" s="125"/>
      <c r="AB22" s="125"/>
      <c r="AC22" s="125"/>
      <c r="AD22" s="125"/>
      <c r="AE22" s="126" t="s">
        <v>51</v>
      </c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5">
        <f>AC54</f>
        <v>7650000</v>
      </c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17" t="s">
        <v>23</v>
      </c>
      <c r="BE22" s="117"/>
      <c r="BF22" s="117"/>
      <c r="BG22" s="117"/>
      <c r="BH22" s="117"/>
      <c r="BI22" s="117"/>
      <c r="BJ22" s="117"/>
      <c r="BK22" s="117"/>
      <c r="BL22" s="117"/>
    </row>
    <row r="23" spans="1:79" ht="24.95" customHeight="1" x14ac:dyDescent="0.25">
      <c r="A23" s="117" t="s">
        <v>22</v>
      </c>
      <c r="B23" s="117"/>
      <c r="C23" s="117"/>
      <c r="D23" s="117"/>
      <c r="E23" s="117"/>
      <c r="F23" s="117"/>
      <c r="G23" s="117"/>
      <c r="H23" s="117"/>
      <c r="I23" s="125">
        <f>AK52</f>
        <v>250000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17" t="s">
        <v>24</v>
      </c>
      <c r="U23" s="117"/>
      <c r="V23" s="117"/>
      <c r="W23" s="117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7"/>
      <c r="BE23" s="7"/>
      <c r="BF23" s="7"/>
      <c r="BG23" s="7"/>
      <c r="BH23" s="7"/>
      <c r="BI23" s="7"/>
      <c r="BJ23" s="3"/>
      <c r="BK23" s="3"/>
      <c r="BL23" s="3"/>
    </row>
    <row r="24" spans="1:79" ht="12.75" customHeight="1" x14ac:dyDescent="0.2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2"/>
      <c r="W24" s="2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  <c r="AO24" s="7"/>
      <c r="AP24" s="7"/>
      <c r="AQ24" s="7"/>
      <c r="AR24" s="7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7"/>
      <c r="BE24" s="7"/>
      <c r="BF24" s="7"/>
      <c r="BG24" s="7"/>
      <c r="BH24" s="7"/>
      <c r="BI24" s="7"/>
      <c r="BJ24" s="3"/>
      <c r="BK24" s="3"/>
      <c r="BL24" s="3"/>
    </row>
    <row r="25" spans="1:79" ht="15.75" customHeight="1" x14ac:dyDescent="0.2">
      <c r="A25" s="124" t="s">
        <v>37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</row>
    <row r="26" spans="1:79" ht="63" customHeight="1" x14ac:dyDescent="0.2">
      <c r="A26" s="140" t="s">
        <v>121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</row>
    <row r="27" spans="1:79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s="28" customFormat="1" ht="21.75" customHeight="1" x14ac:dyDescent="0.25">
      <c r="A28" s="117" t="s">
        <v>36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</row>
    <row r="29" spans="1:79" s="28" customFormat="1" ht="27.75" customHeight="1" x14ac:dyDescent="0.25">
      <c r="A29" s="46" t="s">
        <v>28</v>
      </c>
      <c r="B29" s="46"/>
      <c r="C29" s="46"/>
      <c r="D29" s="46"/>
      <c r="E29" s="46"/>
      <c r="F29" s="46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s="28" customFormat="1" ht="15.75" hidden="1" x14ac:dyDescent="0.25">
      <c r="A30" s="46">
        <v>1</v>
      </c>
      <c r="B30" s="46"/>
      <c r="C30" s="46"/>
      <c r="D30" s="46"/>
      <c r="E30" s="46"/>
      <c r="F30" s="46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s="28" customFormat="1" ht="10.5" hidden="1" customHeight="1" x14ac:dyDescent="0.25">
      <c r="A31" s="46" t="s">
        <v>33</v>
      </c>
      <c r="B31" s="46"/>
      <c r="C31" s="46"/>
      <c r="D31" s="46"/>
      <c r="E31" s="46"/>
      <c r="F31" s="46"/>
      <c r="G31" s="118" t="s">
        <v>7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20"/>
      <c r="CA31" s="28" t="s">
        <v>49</v>
      </c>
    </row>
    <row r="32" spans="1:79" s="28" customFormat="1" ht="24" customHeight="1" x14ac:dyDescent="0.25">
      <c r="A32" s="46">
        <v>1</v>
      </c>
      <c r="B32" s="46"/>
      <c r="C32" s="46"/>
      <c r="D32" s="46"/>
      <c r="E32" s="46"/>
      <c r="F32" s="46"/>
      <c r="G32" s="47" t="s">
        <v>64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28" t="s">
        <v>48</v>
      </c>
    </row>
    <row r="33" spans="1:79" s="28" customFormat="1" ht="12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79" s="28" customFormat="1" ht="15.95" customHeight="1" x14ac:dyDescent="0.25">
      <c r="A34" s="117" t="s">
        <v>38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</row>
    <row r="35" spans="1:79" s="28" customFormat="1" ht="15.95" customHeight="1" x14ac:dyDescent="0.25">
      <c r="A35" s="121" t="s">
        <v>83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</row>
    <row r="36" spans="1:79" s="28" customFormat="1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s="28" customFormat="1" ht="21.75" customHeight="1" x14ac:dyDescent="0.25">
      <c r="A37" s="117" t="s">
        <v>39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</row>
    <row r="38" spans="1:79" s="28" customFormat="1" ht="18" customHeight="1" x14ac:dyDescent="0.25">
      <c r="A38" s="46" t="s">
        <v>28</v>
      </c>
      <c r="B38" s="46"/>
      <c r="C38" s="46"/>
      <c r="D38" s="46"/>
      <c r="E38" s="46"/>
      <c r="F38" s="46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s="28" customFormat="1" ht="15.75" hidden="1" x14ac:dyDescent="0.25">
      <c r="A39" s="46">
        <v>1</v>
      </c>
      <c r="B39" s="46"/>
      <c r="C39" s="46"/>
      <c r="D39" s="46"/>
      <c r="E39" s="46"/>
      <c r="F39" s="46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s="28" customFormat="1" ht="10.5" hidden="1" customHeight="1" x14ac:dyDescent="0.25">
      <c r="A40" s="46" t="s">
        <v>6</v>
      </c>
      <c r="B40" s="46"/>
      <c r="C40" s="46"/>
      <c r="D40" s="46"/>
      <c r="E40" s="46"/>
      <c r="F40" s="46"/>
      <c r="G40" s="118" t="s">
        <v>7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20"/>
      <c r="CA40" s="28" t="s">
        <v>11</v>
      </c>
    </row>
    <row r="41" spans="1:79" s="28" customFormat="1" ht="35.25" customHeight="1" x14ac:dyDescent="0.25">
      <c r="A41" s="46">
        <v>1</v>
      </c>
      <c r="B41" s="46"/>
      <c r="C41" s="46"/>
      <c r="D41" s="46"/>
      <c r="E41" s="46"/>
      <c r="F41" s="46"/>
      <c r="G41" s="74" t="s">
        <v>101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28" t="s">
        <v>12</v>
      </c>
    </row>
    <row r="42" spans="1:79" s="28" customFormat="1" ht="18" customHeight="1" x14ac:dyDescent="0.25">
      <c r="A42" s="46">
        <v>2</v>
      </c>
      <c r="B42" s="46"/>
      <c r="C42" s="46"/>
      <c r="D42" s="46"/>
      <c r="E42" s="46"/>
      <c r="F42" s="46"/>
      <c r="G42" s="74" t="s">
        <v>108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79" s="28" customFormat="1" ht="18" customHeight="1" x14ac:dyDescent="0.25">
      <c r="A43" s="46">
        <v>3</v>
      </c>
      <c r="B43" s="46"/>
      <c r="C43" s="46"/>
      <c r="D43" s="46"/>
      <c r="E43" s="46"/>
      <c r="F43" s="46"/>
      <c r="G43" s="74" t="s">
        <v>115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6"/>
    </row>
    <row r="44" spans="1:79" s="28" customFormat="1" ht="15.75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79" s="28" customFormat="1" ht="15.75" customHeight="1" x14ac:dyDescent="0.25">
      <c r="A45" s="117" t="s">
        <v>41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</row>
    <row r="46" spans="1:79" s="28" customFormat="1" ht="15" customHeight="1" x14ac:dyDescent="0.25">
      <c r="A46" s="116" t="s">
        <v>90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34"/>
      <c r="BB46" s="34"/>
      <c r="BC46" s="34"/>
      <c r="BD46" s="34"/>
      <c r="BE46" s="34"/>
      <c r="BF46" s="34"/>
      <c r="BG46" s="34"/>
      <c r="BH46" s="34"/>
      <c r="BI46" s="25"/>
      <c r="BJ46" s="25"/>
      <c r="BK46" s="25"/>
      <c r="BL46" s="25"/>
    </row>
    <row r="47" spans="1:79" s="28" customFormat="1" ht="15.95" customHeight="1" x14ac:dyDescent="0.25">
      <c r="A47" s="46" t="s">
        <v>28</v>
      </c>
      <c r="B47" s="46"/>
      <c r="C47" s="46"/>
      <c r="D47" s="95" t="s">
        <v>26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46" t="s">
        <v>29</v>
      </c>
      <c r="AD47" s="46"/>
      <c r="AE47" s="46"/>
      <c r="AF47" s="46"/>
      <c r="AG47" s="46"/>
      <c r="AH47" s="46"/>
      <c r="AI47" s="46"/>
      <c r="AJ47" s="46"/>
      <c r="AK47" s="46" t="s">
        <v>30</v>
      </c>
      <c r="AL47" s="46"/>
      <c r="AM47" s="46"/>
      <c r="AN47" s="46"/>
      <c r="AO47" s="46"/>
      <c r="AP47" s="46"/>
      <c r="AQ47" s="46"/>
      <c r="AR47" s="46"/>
      <c r="AS47" s="46" t="s">
        <v>27</v>
      </c>
      <c r="AT47" s="46"/>
      <c r="AU47" s="46"/>
      <c r="AV47" s="46"/>
      <c r="AW47" s="46"/>
      <c r="AX47" s="46"/>
      <c r="AY47" s="46"/>
      <c r="AZ47" s="46"/>
      <c r="BA47" s="27"/>
      <c r="BB47" s="27"/>
      <c r="BC47" s="27"/>
      <c r="BD47" s="27"/>
      <c r="BE47" s="27"/>
      <c r="BF47" s="27"/>
      <c r="BG47" s="27"/>
      <c r="BH47" s="27"/>
    </row>
    <row r="48" spans="1:79" s="28" customFormat="1" ht="29.1" customHeight="1" x14ac:dyDescent="0.25">
      <c r="A48" s="46"/>
      <c r="B48" s="46"/>
      <c r="C48" s="46"/>
      <c r="D48" s="98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27"/>
      <c r="BB48" s="27"/>
      <c r="BC48" s="27"/>
      <c r="BD48" s="27"/>
      <c r="BE48" s="27"/>
      <c r="BF48" s="27"/>
      <c r="BG48" s="27"/>
      <c r="BH48" s="27"/>
    </row>
    <row r="49" spans="1:79" s="28" customFormat="1" ht="15.75" x14ac:dyDescent="0.25">
      <c r="A49" s="46">
        <v>1</v>
      </c>
      <c r="B49" s="46"/>
      <c r="C49" s="46"/>
      <c r="D49" s="68">
        <v>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46">
        <v>3</v>
      </c>
      <c r="AD49" s="46"/>
      <c r="AE49" s="46"/>
      <c r="AF49" s="46"/>
      <c r="AG49" s="46"/>
      <c r="AH49" s="46"/>
      <c r="AI49" s="46"/>
      <c r="AJ49" s="46"/>
      <c r="AK49" s="46">
        <v>4</v>
      </c>
      <c r="AL49" s="46"/>
      <c r="AM49" s="46"/>
      <c r="AN49" s="46"/>
      <c r="AO49" s="46"/>
      <c r="AP49" s="46"/>
      <c r="AQ49" s="46"/>
      <c r="AR49" s="46"/>
      <c r="AS49" s="46">
        <v>5</v>
      </c>
      <c r="AT49" s="46"/>
      <c r="AU49" s="46"/>
      <c r="AV49" s="46"/>
      <c r="AW49" s="46"/>
      <c r="AX49" s="46"/>
      <c r="AY49" s="46"/>
      <c r="AZ49" s="46"/>
      <c r="BA49" s="27"/>
      <c r="BB49" s="27"/>
      <c r="BC49" s="27"/>
      <c r="BD49" s="27"/>
      <c r="BE49" s="27"/>
      <c r="BF49" s="27"/>
      <c r="BG49" s="27"/>
      <c r="BH49" s="27"/>
    </row>
    <row r="50" spans="1:79" s="29" customFormat="1" ht="12.75" hidden="1" customHeight="1" x14ac:dyDescent="0.25">
      <c r="A50" s="46" t="s">
        <v>6</v>
      </c>
      <c r="B50" s="46"/>
      <c r="C50" s="46"/>
      <c r="D50" s="68" t="s">
        <v>7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115" t="s">
        <v>8</v>
      </c>
      <c r="AD50" s="115"/>
      <c r="AE50" s="115"/>
      <c r="AF50" s="115"/>
      <c r="AG50" s="115"/>
      <c r="AH50" s="115"/>
      <c r="AI50" s="115"/>
      <c r="AJ50" s="115"/>
      <c r="AK50" s="115" t="s">
        <v>9</v>
      </c>
      <c r="AL50" s="115"/>
      <c r="AM50" s="115"/>
      <c r="AN50" s="115"/>
      <c r="AO50" s="115"/>
      <c r="AP50" s="115"/>
      <c r="AQ50" s="115"/>
      <c r="AR50" s="115"/>
      <c r="AS50" s="50" t="s">
        <v>10</v>
      </c>
      <c r="AT50" s="115"/>
      <c r="AU50" s="115"/>
      <c r="AV50" s="115"/>
      <c r="AW50" s="115"/>
      <c r="AX50" s="115"/>
      <c r="AY50" s="115"/>
      <c r="AZ50" s="115"/>
      <c r="BA50" s="35"/>
      <c r="BB50" s="36"/>
      <c r="BC50" s="36"/>
      <c r="BD50" s="36"/>
      <c r="BE50" s="36"/>
      <c r="BF50" s="36"/>
      <c r="BG50" s="36"/>
      <c r="BH50" s="36"/>
      <c r="CA50" s="29" t="s">
        <v>13</v>
      </c>
    </row>
    <row r="51" spans="1:79" s="28" customFormat="1" ht="49.5" customHeight="1" x14ac:dyDescent="0.25">
      <c r="A51" s="46">
        <v>1</v>
      </c>
      <c r="B51" s="46"/>
      <c r="C51" s="46"/>
      <c r="D51" s="74" t="s">
        <v>102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45">
        <f>AO71</f>
        <v>650000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650000</v>
      </c>
      <c r="AT51" s="45"/>
      <c r="AU51" s="45"/>
      <c r="AV51" s="45"/>
      <c r="AW51" s="45"/>
      <c r="AX51" s="45"/>
      <c r="AY51" s="45"/>
      <c r="AZ51" s="45"/>
      <c r="BA51" s="37"/>
      <c r="BB51" s="37"/>
      <c r="BC51" s="37"/>
      <c r="BD51" s="37"/>
      <c r="BE51" s="37"/>
      <c r="BF51" s="37"/>
      <c r="BG51" s="37"/>
      <c r="BH51" s="37"/>
      <c r="CA51" s="28" t="s">
        <v>14</v>
      </c>
    </row>
    <row r="52" spans="1:79" s="28" customFormat="1" ht="20.25" customHeight="1" x14ac:dyDescent="0.25">
      <c r="A52" s="46">
        <v>2</v>
      </c>
      <c r="B52" s="46"/>
      <c r="C52" s="46"/>
      <c r="D52" s="74" t="s">
        <v>107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45">
        <v>0</v>
      </c>
      <c r="AD52" s="45"/>
      <c r="AE52" s="45"/>
      <c r="AF52" s="45"/>
      <c r="AG52" s="45"/>
      <c r="AH52" s="45"/>
      <c r="AI52" s="45"/>
      <c r="AJ52" s="45"/>
      <c r="AK52" s="45">
        <f>AW84</f>
        <v>250000</v>
      </c>
      <c r="AL52" s="45"/>
      <c r="AM52" s="45"/>
      <c r="AN52" s="45"/>
      <c r="AO52" s="45"/>
      <c r="AP52" s="45"/>
      <c r="AQ52" s="45"/>
      <c r="AR52" s="45"/>
      <c r="AS52" s="45">
        <f>AC52+AK52</f>
        <v>250000</v>
      </c>
      <c r="AT52" s="45"/>
      <c r="AU52" s="45"/>
      <c r="AV52" s="45"/>
      <c r="AW52" s="45"/>
      <c r="AX52" s="45"/>
      <c r="AY52" s="45"/>
      <c r="AZ52" s="45"/>
      <c r="BA52" s="37"/>
      <c r="BB52" s="37"/>
      <c r="BC52" s="37"/>
      <c r="BD52" s="37"/>
      <c r="BE52" s="37"/>
      <c r="BF52" s="37"/>
      <c r="BG52" s="37"/>
      <c r="BH52" s="37"/>
    </row>
    <row r="53" spans="1:79" s="28" customFormat="1" ht="20.25" customHeight="1" x14ac:dyDescent="0.25">
      <c r="A53" s="46">
        <v>3</v>
      </c>
      <c r="B53" s="46"/>
      <c r="C53" s="46"/>
      <c r="D53" s="77" t="s">
        <v>114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  <c r="AC53" s="45">
        <f>AO99</f>
        <v>7000000</v>
      </c>
      <c r="AD53" s="45"/>
      <c r="AE53" s="45"/>
      <c r="AF53" s="45"/>
      <c r="AG53" s="45"/>
      <c r="AH53" s="45"/>
      <c r="AI53" s="45"/>
      <c r="AJ53" s="45"/>
      <c r="AK53" s="45">
        <f>AW85</f>
        <v>0</v>
      </c>
      <c r="AL53" s="45"/>
      <c r="AM53" s="45"/>
      <c r="AN53" s="45"/>
      <c r="AO53" s="45"/>
      <c r="AP53" s="45"/>
      <c r="AQ53" s="45"/>
      <c r="AR53" s="45"/>
      <c r="AS53" s="45">
        <f>AC53+AK53</f>
        <v>7000000</v>
      </c>
      <c r="AT53" s="45"/>
      <c r="AU53" s="45"/>
      <c r="AV53" s="45"/>
      <c r="AW53" s="45"/>
      <c r="AX53" s="45"/>
      <c r="AY53" s="45"/>
      <c r="AZ53" s="45"/>
      <c r="BA53" s="37"/>
      <c r="BB53" s="37"/>
      <c r="BC53" s="37"/>
      <c r="BD53" s="37"/>
      <c r="BE53" s="37"/>
      <c r="BF53" s="37"/>
      <c r="BG53" s="37"/>
      <c r="BH53" s="37"/>
    </row>
    <row r="54" spans="1:79" s="29" customFormat="1" ht="19.5" customHeight="1" x14ac:dyDescent="0.25">
      <c r="A54" s="54"/>
      <c r="B54" s="54"/>
      <c r="C54" s="54"/>
      <c r="D54" s="55" t="s">
        <v>65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62">
        <f>AC51+AC53</f>
        <v>7650000</v>
      </c>
      <c r="AD54" s="62"/>
      <c r="AE54" s="62"/>
      <c r="AF54" s="62"/>
      <c r="AG54" s="62"/>
      <c r="AH54" s="62"/>
      <c r="AI54" s="62"/>
      <c r="AJ54" s="62"/>
      <c r="AK54" s="62">
        <f>AK52</f>
        <v>250000</v>
      </c>
      <c r="AL54" s="62"/>
      <c r="AM54" s="62"/>
      <c r="AN54" s="62"/>
      <c r="AO54" s="62"/>
      <c r="AP54" s="62"/>
      <c r="AQ54" s="62"/>
      <c r="AR54" s="62"/>
      <c r="AS54" s="62">
        <f>AC54+AK54</f>
        <v>7900000</v>
      </c>
      <c r="AT54" s="62"/>
      <c r="AU54" s="62"/>
      <c r="AV54" s="62"/>
      <c r="AW54" s="62"/>
      <c r="AX54" s="62"/>
      <c r="AY54" s="62"/>
      <c r="AZ54" s="62"/>
      <c r="BA54" s="38"/>
      <c r="BB54" s="38"/>
      <c r="BC54" s="38"/>
      <c r="BD54" s="38"/>
      <c r="BE54" s="38"/>
      <c r="BF54" s="38"/>
      <c r="BG54" s="38"/>
      <c r="BH54" s="38"/>
    </row>
    <row r="55" spans="1:79" s="28" customFormat="1" ht="15.75" x14ac:dyDescent="0.25"/>
    <row r="56" spans="1:79" s="28" customFormat="1" ht="15.75" customHeight="1" x14ac:dyDescent="0.25">
      <c r="A56" s="124" t="s">
        <v>42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</row>
    <row r="57" spans="1:79" s="28" customFormat="1" ht="15" customHeight="1" x14ac:dyDescent="0.25">
      <c r="A57" s="116" t="s">
        <v>90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</row>
    <row r="58" spans="1:79" s="28" customFormat="1" ht="15.95" customHeight="1" x14ac:dyDescent="0.25">
      <c r="A58" s="46" t="s">
        <v>28</v>
      </c>
      <c r="B58" s="46"/>
      <c r="C58" s="46"/>
      <c r="D58" s="95" t="s">
        <v>34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46" t="s">
        <v>29</v>
      </c>
      <c r="AC58" s="46"/>
      <c r="AD58" s="46"/>
      <c r="AE58" s="46"/>
      <c r="AF58" s="46"/>
      <c r="AG58" s="46"/>
      <c r="AH58" s="46"/>
      <c r="AI58" s="46"/>
      <c r="AJ58" s="46" t="s">
        <v>30</v>
      </c>
      <c r="AK58" s="46"/>
      <c r="AL58" s="46"/>
      <c r="AM58" s="46"/>
      <c r="AN58" s="46"/>
      <c r="AO58" s="46"/>
      <c r="AP58" s="46"/>
      <c r="AQ58" s="46"/>
      <c r="AR58" s="46" t="s">
        <v>27</v>
      </c>
      <c r="AS58" s="46"/>
      <c r="AT58" s="46"/>
      <c r="AU58" s="46"/>
      <c r="AV58" s="46"/>
      <c r="AW58" s="46"/>
      <c r="AX58" s="46"/>
      <c r="AY58" s="46"/>
    </row>
    <row r="59" spans="1:79" s="28" customFormat="1" ht="29.1" customHeight="1" x14ac:dyDescent="0.25">
      <c r="A59" s="46"/>
      <c r="B59" s="46"/>
      <c r="C59" s="46"/>
      <c r="D59" s="98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</row>
    <row r="60" spans="1:79" s="28" customFormat="1" ht="15.75" customHeight="1" x14ac:dyDescent="0.25">
      <c r="A60" s="46">
        <v>1</v>
      </c>
      <c r="B60" s="46"/>
      <c r="C60" s="46"/>
      <c r="D60" s="68">
        <v>2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46">
        <v>3</v>
      </c>
      <c r="AC60" s="46"/>
      <c r="AD60" s="46"/>
      <c r="AE60" s="46"/>
      <c r="AF60" s="46"/>
      <c r="AG60" s="46"/>
      <c r="AH60" s="46"/>
      <c r="AI60" s="46"/>
      <c r="AJ60" s="46">
        <v>4</v>
      </c>
      <c r="AK60" s="46"/>
      <c r="AL60" s="46"/>
      <c r="AM60" s="46"/>
      <c r="AN60" s="46"/>
      <c r="AO60" s="46"/>
      <c r="AP60" s="46"/>
      <c r="AQ60" s="46"/>
      <c r="AR60" s="46">
        <v>5</v>
      </c>
      <c r="AS60" s="46"/>
      <c r="AT60" s="46"/>
      <c r="AU60" s="46"/>
      <c r="AV60" s="46"/>
      <c r="AW60" s="46"/>
      <c r="AX60" s="46"/>
      <c r="AY60" s="46"/>
    </row>
    <row r="61" spans="1:79" s="28" customFormat="1" ht="12.75" hidden="1" customHeight="1" x14ac:dyDescent="0.25">
      <c r="A61" s="46" t="s">
        <v>6</v>
      </c>
      <c r="B61" s="46"/>
      <c r="C61" s="46"/>
      <c r="D61" s="118" t="s">
        <v>7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20"/>
      <c r="AB61" s="115" t="s">
        <v>8</v>
      </c>
      <c r="AC61" s="115"/>
      <c r="AD61" s="115"/>
      <c r="AE61" s="115"/>
      <c r="AF61" s="115"/>
      <c r="AG61" s="115"/>
      <c r="AH61" s="115"/>
      <c r="AI61" s="115"/>
      <c r="AJ61" s="115" t="s">
        <v>9</v>
      </c>
      <c r="AK61" s="115"/>
      <c r="AL61" s="115"/>
      <c r="AM61" s="115"/>
      <c r="AN61" s="115"/>
      <c r="AO61" s="115"/>
      <c r="AP61" s="115"/>
      <c r="AQ61" s="115"/>
      <c r="AR61" s="115" t="s">
        <v>10</v>
      </c>
      <c r="AS61" s="115"/>
      <c r="AT61" s="115"/>
      <c r="AU61" s="115"/>
      <c r="AV61" s="115"/>
      <c r="AW61" s="115"/>
      <c r="AX61" s="115"/>
      <c r="AY61" s="115"/>
      <c r="CA61" s="28" t="s">
        <v>15</v>
      </c>
    </row>
    <row r="62" spans="1:79" s="28" customFormat="1" ht="40.5" customHeight="1" x14ac:dyDescent="0.25">
      <c r="A62" s="46">
        <v>1</v>
      </c>
      <c r="B62" s="46"/>
      <c r="C62" s="46"/>
      <c r="D62" s="47" t="s">
        <v>100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9"/>
      <c r="AB62" s="45">
        <f>AC54</f>
        <v>7650000</v>
      </c>
      <c r="AC62" s="45"/>
      <c r="AD62" s="45"/>
      <c r="AE62" s="45"/>
      <c r="AF62" s="45"/>
      <c r="AG62" s="45"/>
      <c r="AH62" s="45"/>
      <c r="AI62" s="45"/>
      <c r="AJ62" s="45">
        <f>AK54</f>
        <v>250000</v>
      </c>
      <c r="AK62" s="45"/>
      <c r="AL62" s="45"/>
      <c r="AM62" s="45"/>
      <c r="AN62" s="45"/>
      <c r="AO62" s="45"/>
      <c r="AP62" s="45"/>
      <c r="AQ62" s="45"/>
      <c r="AR62" s="45">
        <f>AB62+AJ62</f>
        <v>7900000</v>
      </c>
      <c r="AS62" s="45"/>
      <c r="AT62" s="45"/>
      <c r="AU62" s="45"/>
      <c r="AV62" s="45"/>
      <c r="AW62" s="45"/>
      <c r="AX62" s="45"/>
      <c r="AY62" s="45"/>
      <c r="CA62" s="28" t="s">
        <v>16</v>
      </c>
    </row>
    <row r="63" spans="1:79" s="29" customFormat="1" ht="18.75" customHeight="1" x14ac:dyDescent="0.25">
      <c r="A63" s="54"/>
      <c r="B63" s="54"/>
      <c r="C63" s="54"/>
      <c r="D63" s="128" t="s">
        <v>27</v>
      </c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30"/>
      <c r="AB63" s="62">
        <f>AB62</f>
        <v>7650000</v>
      </c>
      <c r="AC63" s="62"/>
      <c r="AD63" s="62"/>
      <c r="AE63" s="62"/>
      <c r="AF63" s="62"/>
      <c r="AG63" s="62"/>
      <c r="AH63" s="62"/>
      <c r="AI63" s="62"/>
      <c r="AJ63" s="62">
        <v>250000</v>
      </c>
      <c r="AK63" s="62"/>
      <c r="AL63" s="62"/>
      <c r="AM63" s="62"/>
      <c r="AN63" s="62"/>
      <c r="AO63" s="62"/>
      <c r="AP63" s="62"/>
      <c r="AQ63" s="62"/>
      <c r="AR63" s="62">
        <f>AB63+AJ63</f>
        <v>7900000</v>
      </c>
      <c r="AS63" s="62"/>
      <c r="AT63" s="62"/>
      <c r="AU63" s="62"/>
      <c r="AV63" s="62"/>
      <c r="AW63" s="62"/>
      <c r="AX63" s="62"/>
      <c r="AY63" s="62"/>
    </row>
    <row r="64" spans="1:79" s="28" customFormat="1" ht="15.75" x14ac:dyDescent="0.25"/>
    <row r="65" spans="1:79" s="28" customFormat="1" ht="21.75" customHeight="1" x14ac:dyDescent="0.25">
      <c r="A65" s="117" t="s">
        <v>43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</row>
    <row r="66" spans="1:79" s="28" customFormat="1" ht="35.25" customHeight="1" x14ac:dyDescent="0.25">
      <c r="A66" s="46" t="s">
        <v>28</v>
      </c>
      <c r="B66" s="46"/>
      <c r="C66" s="46"/>
      <c r="D66" s="46"/>
      <c r="E66" s="46"/>
      <c r="F66" s="46"/>
      <c r="G66" s="68" t="s">
        <v>44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46" t="s">
        <v>2</v>
      </c>
      <c r="AA66" s="46"/>
      <c r="AB66" s="46"/>
      <c r="AC66" s="46"/>
      <c r="AD66" s="46"/>
      <c r="AE66" s="46" t="s">
        <v>1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68" t="s">
        <v>29</v>
      </c>
      <c r="AP66" s="69"/>
      <c r="AQ66" s="69"/>
      <c r="AR66" s="69"/>
      <c r="AS66" s="69"/>
      <c r="AT66" s="69"/>
      <c r="AU66" s="69"/>
      <c r="AV66" s="70"/>
      <c r="AW66" s="68" t="s">
        <v>30</v>
      </c>
      <c r="AX66" s="69"/>
      <c r="AY66" s="69"/>
      <c r="AZ66" s="69"/>
      <c r="BA66" s="69"/>
      <c r="BB66" s="69"/>
      <c r="BC66" s="69"/>
      <c r="BD66" s="70"/>
      <c r="BE66" s="68" t="s">
        <v>27</v>
      </c>
      <c r="BF66" s="69"/>
      <c r="BG66" s="69"/>
      <c r="BH66" s="69"/>
      <c r="BI66" s="69"/>
      <c r="BJ66" s="69"/>
      <c r="BK66" s="69"/>
      <c r="BL66" s="70"/>
    </row>
    <row r="67" spans="1:79" s="28" customFormat="1" ht="18" customHeight="1" x14ac:dyDescent="0.25">
      <c r="A67" s="46">
        <v>1</v>
      </c>
      <c r="B67" s="46"/>
      <c r="C67" s="46"/>
      <c r="D67" s="46"/>
      <c r="E67" s="46"/>
      <c r="F67" s="46"/>
      <c r="G67" s="68">
        <v>2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46">
        <v>3</v>
      </c>
      <c r="AA67" s="46"/>
      <c r="AB67" s="46"/>
      <c r="AC67" s="46"/>
      <c r="AD67" s="46"/>
      <c r="AE67" s="46">
        <v>4</v>
      </c>
      <c r="AF67" s="46"/>
      <c r="AG67" s="46"/>
      <c r="AH67" s="46"/>
      <c r="AI67" s="46"/>
      <c r="AJ67" s="46"/>
      <c r="AK67" s="46"/>
      <c r="AL67" s="46"/>
      <c r="AM67" s="46"/>
      <c r="AN67" s="46"/>
      <c r="AO67" s="46">
        <v>5</v>
      </c>
      <c r="AP67" s="46"/>
      <c r="AQ67" s="46"/>
      <c r="AR67" s="46"/>
      <c r="AS67" s="46"/>
      <c r="AT67" s="46"/>
      <c r="AU67" s="46"/>
      <c r="AV67" s="46"/>
      <c r="AW67" s="46">
        <v>6</v>
      </c>
      <c r="AX67" s="46"/>
      <c r="AY67" s="46"/>
      <c r="AZ67" s="46"/>
      <c r="BA67" s="46"/>
      <c r="BB67" s="46"/>
      <c r="BC67" s="46"/>
      <c r="BD67" s="46"/>
      <c r="BE67" s="46">
        <v>7</v>
      </c>
      <c r="BF67" s="46"/>
      <c r="BG67" s="46"/>
      <c r="BH67" s="46"/>
      <c r="BI67" s="46"/>
      <c r="BJ67" s="46"/>
      <c r="BK67" s="46"/>
      <c r="BL67" s="46"/>
    </row>
    <row r="68" spans="1:79" s="28" customFormat="1" ht="12.75" hidden="1" customHeight="1" x14ac:dyDescent="0.25">
      <c r="A68" s="46" t="s">
        <v>33</v>
      </c>
      <c r="B68" s="46"/>
      <c r="C68" s="46"/>
      <c r="D68" s="46"/>
      <c r="E68" s="46"/>
      <c r="F68" s="46"/>
      <c r="G68" s="118" t="s">
        <v>7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46" t="s">
        <v>19</v>
      </c>
      <c r="AA68" s="46"/>
      <c r="AB68" s="46"/>
      <c r="AC68" s="46"/>
      <c r="AD68" s="46"/>
      <c r="AE68" s="136" t="s">
        <v>32</v>
      </c>
      <c r="AF68" s="136"/>
      <c r="AG68" s="136"/>
      <c r="AH68" s="136"/>
      <c r="AI68" s="136"/>
      <c r="AJ68" s="136"/>
      <c r="AK68" s="136"/>
      <c r="AL68" s="136"/>
      <c r="AM68" s="136"/>
      <c r="AN68" s="118"/>
      <c r="AO68" s="115" t="s">
        <v>8</v>
      </c>
      <c r="AP68" s="115"/>
      <c r="AQ68" s="115"/>
      <c r="AR68" s="115"/>
      <c r="AS68" s="115"/>
      <c r="AT68" s="115"/>
      <c r="AU68" s="115"/>
      <c r="AV68" s="115"/>
      <c r="AW68" s="115" t="s">
        <v>31</v>
      </c>
      <c r="AX68" s="115"/>
      <c r="AY68" s="115"/>
      <c r="AZ68" s="115"/>
      <c r="BA68" s="115"/>
      <c r="BB68" s="115"/>
      <c r="BC68" s="115"/>
      <c r="BD68" s="115"/>
      <c r="BE68" s="115" t="s">
        <v>67</v>
      </c>
      <c r="BF68" s="115"/>
      <c r="BG68" s="115"/>
      <c r="BH68" s="115"/>
      <c r="BI68" s="115"/>
      <c r="BJ68" s="115"/>
      <c r="BK68" s="115"/>
      <c r="BL68" s="115"/>
      <c r="CA68" s="28" t="s">
        <v>17</v>
      </c>
    </row>
    <row r="69" spans="1:79" s="28" customFormat="1" ht="38.25" customHeight="1" x14ac:dyDescent="0.25">
      <c r="A69" s="68"/>
      <c r="B69" s="69"/>
      <c r="C69" s="69"/>
      <c r="D69" s="69"/>
      <c r="E69" s="69"/>
      <c r="F69" s="70"/>
      <c r="G69" s="71" t="s">
        <v>101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3"/>
      <c r="AO69" s="90"/>
      <c r="AP69" s="91"/>
      <c r="AQ69" s="91"/>
      <c r="AR69" s="91"/>
      <c r="AS69" s="91"/>
      <c r="AT69" s="91"/>
      <c r="AU69" s="91"/>
      <c r="AV69" s="92"/>
      <c r="AW69" s="90"/>
      <c r="AX69" s="91"/>
      <c r="AY69" s="91"/>
      <c r="AZ69" s="91"/>
      <c r="BA69" s="91"/>
      <c r="BB69" s="91"/>
      <c r="BC69" s="91"/>
      <c r="BD69" s="92"/>
      <c r="BE69" s="90"/>
      <c r="BF69" s="91"/>
      <c r="BG69" s="91"/>
      <c r="BH69" s="91"/>
      <c r="BI69" s="91"/>
      <c r="BJ69" s="91"/>
      <c r="BK69" s="91"/>
      <c r="BL69" s="92"/>
    </row>
    <row r="70" spans="1:79" s="29" customFormat="1" ht="18" customHeight="1" x14ac:dyDescent="0.25">
      <c r="A70" s="54">
        <v>0</v>
      </c>
      <c r="B70" s="54"/>
      <c r="C70" s="54"/>
      <c r="D70" s="54"/>
      <c r="E70" s="54"/>
      <c r="F70" s="54"/>
      <c r="G70" s="85" t="s">
        <v>66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58"/>
      <c r="AA70" s="58"/>
      <c r="AB70" s="58"/>
      <c r="AC70" s="58"/>
      <c r="AD70" s="58"/>
      <c r="AE70" s="67"/>
      <c r="AF70" s="67"/>
      <c r="AG70" s="67"/>
      <c r="AH70" s="67"/>
      <c r="AI70" s="67"/>
      <c r="AJ70" s="67"/>
      <c r="AK70" s="67"/>
      <c r="AL70" s="67"/>
      <c r="AM70" s="67"/>
      <c r="AN70" s="55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CA70" s="29" t="s">
        <v>18</v>
      </c>
    </row>
    <row r="71" spans="1:79" s="28" customFormat="1" ht="18" customHeight="1" x14ac:dyDescent="0.25">
      <c r="A71" s="46">
        <v>0</v>
      </c>
      <c r="B71" s="46"/>
      <c r="C71" s="46"/>
      <c r="D71" s="46"/>
      <c r="E71" s="46"/>
      <c r="F71" s="46"/>
      <c r="G71" s="80" t="s">
        <v>69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50" t="s">
        <v>70</v>
      </c>
      <c r="AA71" s="50"/>
      <c r="AB71" s="50"/>
      <c r="AC71" s="50"/>
      <c r="AD71" s="50"/>
      <c r="AE71" s="51" t="s">
        <v>99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45">
        <v>650000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>AO71</f>
        <v>650000</v>
      </c>
      <c r="BF71" s="45"/>
      <c r="BG71" s="45"/>
      <c r="BH71" s="45"/>
      <c r="BI71" s="45"/>
      <c r="BJ71" s="45"/>
      <c r="BK71" s="45"/>
      <c r="BL71" s="45"/>
    </row>
    <row r="72" spans="1:79" s="29" customFormat="1" ht="18" customHeight="1" x14ac:dyDescent="0.25">
      <c r="A72" s="54">
        <v>0</v>
      </c>
      <c r="B72" s="54"/>
      <c r="C72" s="54"/>
      <c r="D72" s="54"/>
      <c r="E72" s="54"/>
      <c r="F72" s="54"/>
      <c r="G72" s="85" t="s">
        <v>71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58"/>
      <c r="AA72" s="58"/>
      <c r="AB72" s="58"/>
      <c r="AC72" s="58"/>
      <c r="AD72" s="58"/>
      <c r="AE72" s="59"/>
      <c r="AF72" s="60"/>
      <c r="AG72" s="60"/>
      <c r="AH72" s="60"/>
      <c r="AI72" s="60"/>
      <c r="AJ72" s="60"/>
      <c r="AK72" s="60"/>
      <c r="AL72" s="60"/>
      <c r="AM72" s="60"/>
      <c r="AN72" s="61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</row>
    <row r="73" spans="1:79" s="28" customFormat="1" ht="51.75" customHeight="1" x14ac:dyDescent="0.25">
      <c r="A73" s="46">
        <v>0</v>
      </c>
      <c r="B73" s="46"/>
      <c r="C73" s="46"/>
      <c r="D73" s="46"/>
      <c r="E73" s="46"/>
      <c r="F73" s="46"/>
      <c r="G73" s="80" t="s">
        <v>72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50" t="s">
        <v>73</v>
      </c>
      <c r="AA73" s="50"/>
      <c r="AB73" s="50"/>
      <c r="AC73" s="50"/>
      <c r="AD73" s="50"/>
      <c r="AE73" s="51" t="s">
        <v>74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45">
        <f>AO71/AO76/1000</f>
        <v>91.743119266055047</v>
      </c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>AO73</f>
        <v>91.743119266055047</v>
      </c>
      <c r="BF73" s="45"/>
      <c r="BG73" s="45"/>
      <c r="BH73" s="45"/>
      <c r="BI73" s="45"/>
      <c r="BJ73" s="45"/>
      <c r="BK73" s="45"/>
      <c r="BL73" s="45"/>
    </row>
    <row r="74" spans="1:79" s="29" customFormat="1" ht="18" customHeight="1" x14ac:dyDescent="0.25">
      <c r="A74" s="54">
        <v>0</v>
      </c>
      <c r="B74" s="54"/>
      <c r="C74" s="54"/>
      <c r="D74" s="54"/>
      <c r="E74" s="54"/>
      <c r="F74" s="54"/>
      <c r="G74" s="85" t="s">
        <v>75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7"/>
      <c r="Z74" s="58"/>
      <c r="AA74" s="58"/>
      <c r="AB74" s="58"/>
      <c r="AC74" s="58"/>
      <c r="AD74" s="58"/>
      <c r="AE74" s="59"/>
      <c r="AF74" s="60"/>
      <c r="AG74" s="60"/>
      <c r="AH74" s="60"/>
      <c r="AI74" s="60"/>
      <c r="AJ74" s="60"/>
      <c r="AK74" s="60"/>
      <c r="AL74" s="60"/>
      <c r="AM74" s="60"/>
      <c r="AN74" s="61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</row>
    <row r="75" spans="1:79" s="28" customFormat="1" ht="18.75" customHeight="1" x14ac:dyDescent="0.25">
      <c r="A75" s="46">
        <v>0</v>
      </c>
      <c r="B75" s="46"/>
      <c r="C75" s="46"/>
      <c r="D75" s="46"/>
      <c r="E75" s="46"/>
      <c r="F75" s="46"/>
      <c r="G75" s="80" t="s">
        <v>76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50" t="s">
        <v>70</v>
      </c>
      <c r="AA75" s="50"/>
      <c r="AB75" s="50"/>
      <c r="AC75" s="50"/>
      <c r="AD75" s="50"/>
      <c r="AE75" s="51" t="s">
        <v>77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45">
        <v>14.17</v>
      </c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>
        <f>AO75</f>
        <v>14.17</v>
      </c>
      <c r="BF75" s="45"/>
      <c r="BG75" s="45"/>
      <c r="BH75" s="45"/>
      <c r="BI75" s="45"/>
      <c r="BJ75" s="45"/>
      <c r="BK75" s="45"/>
      <c r="BL75" s="45"/>
    </row>
    <row r="76" spans="1:79" s="28" customFormat="1" ht="19.5" customHeight="1" x14ac:dyDescent="0.25">
      <c r="A76" s="46">
        <v>0</v>
      </c>
      <c r="B76" s="46"/>
      <c r="C76" s="46"/>
      <c r="D76" s="46"/>
      <c r="E76" s="46"/>
      <c r="F76" s="46"/>
      <c r="G76" s="80" t="s">
        <v>78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2"/>
      <c r="Z76" s="50" t="s">
        <v>70</v>
      </c>
      <c r="AA76" s="50"/>
      <c r="AB76" s="50"/>
      <c r="AC76" s="50"/>
      <c r="AD76" s="50"/>
      <c r="AE76" s="51" t="s">
        <v>79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45">
        <f>AO75/2</f>
        <v>7.085</v>
      </c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>
        <f>AO76</f>
        <v>7.085</v>
      </c>
      <c r="BF76" s="45"/>
      <c r="BG76" s="45"/>
      <c r="BH76" s="45"/>
      <c r="BI76" s="45"/>
      <c r="BJ76" s="45"/>
      <c r="BK76" s="45"/>
      <c r="BL76" s="45"/>
    </row>
    <row r="77" spans="1:79" s="29" customFormat="1" ht="18" customHeight="1" x14ac:dyDescent="0.25">
      <c r="A77" s="54">
        <v>0</v>
      </c>
      <c r="B77" s="54"/>
      <c r="C77" s="54"/>
      <c r="D77" s="54"/>
      <c r="E77" s="54"/>
      <c r="F77" s="54"/>
      <c r="G77" s="85" t="s">
        <v>81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7"/>
      <c r="Z77" s="58"/>
      <c r="AA77" s="58"/>
      <c r="AB77" s="58"/>
      <c r="AC77" s="58"/>
      <c r="AD77" s="58"/>
      <c r="AE77" s="59"/>
      <c r="AF77" s="60"/>
      <c r="AG77" s="60"/>
      <c r="AH77" s="60"/>
      <c r="AI77" s="60"/>
      <c r="AJ77" s="60"/>
      <c r="AK77" s="60"/>
      <c r="AL77" s="60"/>
      <c r="AM77" s="60"/>
      <c r="AN77" s="61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</row>
    <row r="78" spans="1:79" s="28" customFormat="1" ht="66" customHeight="1" x14ac:dyDescent="0.25">
      <c r="A78" s="46">
        <v>0</v>
      </c>
      <c r="B78" s="46"/>
      <c r="C78" s="46"/>
      <c r="D78" s="46"/>
      <c r="E78" s="46"/>
      <c r="F78" s="46"/>
      <c r="G78" s="80" t="s">
        <v>103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2"/>
      <c r="Z78" s="50" t="s">
        <v>82</v>
      </c>
      <c r="AA78" s="50"/>
      <c r="AB78" s="50"/>
      <c r="AC78" s="50"/>
      <c r="AD78" s="50"/>
      <c r="AE78" s="51" t="s">
        <v>79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45">
        <v>50</v>
      </c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>
        <f>AO78</f>
        <v>50</v>
      </c>
      <c r="BF78" s="45"/>
      <c r="BG78" s="45"/>
      <c r="BH78" s="45"/>
      <c r="BI78" s="45"/>
      <c r="BJ78" s="45"/>
      <c r="BK78" s="45"/>
      <c r="BL78" s="45"/>
    </row>
    <row r="79" spans="1:79" s="28" customFormat="1" ht="30" customHeight="1" x14ac:dyDescent="0.25"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</row>
    <row r="80" spans="1:79" s="28" customFormat="1" ht="38.25" customHeight="1" x14ac:dyDescent="0.25">
      <c r="A80" s="46" t="s">
        <v>28</v>
      </c>
      <c r="B80" s="46"/>
      <c r="C80" s="46"/>
      <c r="D80" s="46"/>
      <c r="E80" s="46"/>
      <c r="F80" s="46"/>
      <c r="G80" s="68" t="s">
        <v>44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70"/>
      <c r="Z80" s="46" t="s">
        <v>2</v>
      </c>
      <c r="AA80" s="46"/>
      <c r="AB80" s="46"/>
      <c r="AC80" s="46"/>
      <c r="AD80" s="46"/>
      <c r="AE80" s="46" t="s">
        <v>1</v>
      </c>
      <c r="AF80" s="46"/>
      <c r="AG80" s="46"/>
      <c r="AH80" s="46"/>
      <c r="AI80" s="46"/>
      <c r="AJ80" s="46"/>
      <c r="AK80" s="46"/>
      <c r="AL80" s="46"/>
      <c r="AM80" s="46"/>
      <c r="AN80" s="46"/>
      <c r="AO80" s="68" t="s">
        <v>29</v>
      </c>
      <c r="AP80" s="69"/>
      <c r="AQ80" s="69"/>
      <c r="AR80" s="69"/>
      <c r="AS80" s="69"/>
      <c r="AT80" s="69"/>
      <c r="AU80" s="69"/>
      <c r="AV80" s="70"/>
      <c r="AW80" s="68" t="s">
        <v>30</v>
      </c>
      <c r="AX80" s="69"/>
      <c r="AY80" s="69"/>
      <c r="AZ80" s="69"/>
      <c r="BA80" s="69"/>
      <c r="BB80" s="69"/>
      <c r="BC80" s="69"/>
      <c r="BD80" s="70"/>
      <c r="BE80" s="68" t="s">
        <v>27</v>
      </c>
      <c r="BF80" s="69"/>
      <c r="BG80" s="69"/>
      <c r="BH80" s="69"/>
      <c r="BI80" s="69"/>
      <c r="BJ80" s="69"/>
      <c r="BK80" s="69"/>
      <c r="BL80" s="70"/>
    </row>
    <row r="81" spans="1:64" s="28" customFormat="1" ht="18" customHeight="1" x14ac:dyDescent="0.25">
      <c r="A81" s="46">
        <v>1</v>
      </c>
      <c r="B81" s="46"/>
      <c r="C81" s="46"/>
      <c r="D81" s="46"/>
      <c r="E81" s="46"/>
      <c r="F81" s="46"/>
      <c r="G81" s="68">
        <v>2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/>
      <c r="Z81" s="46">
        <v>3</v>
      </c>
      <c r="AA81" s="46"/>
      <c r="AB81" s="46"/>
      <c r="AC81" s="46"/>
      <c r="AD81" s="46"/>
      <c r="AE81" s="46">
        <v>4</v>
      </c>
      <c r="AF81" s="46"/>
      <c r="AG81" s="46"/>
      <c r="AH81" s="46"/>
      <c r="AI81" s="46"/>
      <c r="AJ81" s="46"/>
      <c r="AK81" s="46"/>
      <c r="AL81" s="46"/>
      <c r="AM81" s="46"/>
      <c r="AN81" s="46"/>
      <c r="AO81" s="46">
        <v>5</v>
      </c>
      <c r="AP81" s="46"/>
      <c r="AQ81" s="46"/>
      <c r="AR81" s="46"/>
      <c r="AS81" s="46"/>
      <c r="AT81" s="46"/>
      <c r="AU81" s="46"/>
      <c r="AV81" s="46"/>
      <c r="AW81" s="46">
        <v>6</v>
      </c>
      <c r="AX81" s="46"/>
      <c r="AY81" s="46"/>
      <c r="AZ81" s="46"/>
      <c r="BA81" s="46"/>
      <c r="BB81" s="46"/>
      <c r="BC81" s="46"/>
      <c r="BD81" s="46"/>
      <c r="BE81" s="46">
        <v>7</v>
      </c>
      <c r="BF81" s="46"/>
      <c r="BG81" s="46"/>
      <c r="BH81" s="46"/>
      <c r="BI81" s="46"/>
      <c r="BJ81" s="46"/>
      <c r="BK81" s="46"/>
      <c r="BL81" s="46"/>
    </row>
    <row r="82" spans="1:64" s="28" customFormat="1" ht="18" customHeight="1" x14ac:dyDescent="0.25">
      <c r="A82" s="68"/>
      <c r="B82" s="69"/>
      <c r="C82" s="69"/>
      <c r="D82" s="69"/>
      <c r="E82" s="69"/>
      <c r="F82" s="70"/>
      <c r="G82" s="71" t="s">
        <v>108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3"/>
      <c r="AO82" s="68"/>
      <c r="AP82" s="69"/>
      <c r="AQ82" s="69"/>
      <c r="AR82" s="69"/>
      <c r="AS82" s="69"/>
      <c r="AT82" s="69"/>
      <c r="AU82" s="69"/>
      <c r="AV82" s="70"/>
      <c r="AW82" s="68"/>
      <c r="AX82" s="69"/>
      <c r="AY82" s="69"/>
      <c r="AZ82" s="69"/>
      <c r="BA82" s="69"/>
      <c r="BB82" s="69"/>
      <c r="BC82" s="69"/>
      <c r="BD82" s="70"/>
      <c r="BE82" s="68"/>
      <c r="BF82" s="69"/>
      <c r="BG82" s="69"/>
      <c r="BH82" s="69"/>
      <c r="BI82" s="69"/>
      <c r="BJ82" s="69"/>
      <c r="BK82" s="69"/>
      <c r="BL82" s="70"/>
    </row>
    <row r="83" spans="1:64" s="28" customFormat="1" ht="18" customHeight="1" x14ac:dyDescent="0.25">
      <c r="A83" s="54">
        <v>0</v>
      </c>
      <c r="B83" s="54"/>
      <c r="C83" s="54"/>
      <c r="D83" s="54"/>
      <c r="E83" s="54"/>
      <c r="F83" s="54"/>
      <c r="G83" s="85" t="s">
        <v>66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9"/>
      <c r="Z83" s="58"/>
      <c r="AA83" s="58"/>
      <c r="AB83" s="58"/>
      <c r="AC83" s="58"/>
      <c r="AD83" s="58"/>
      <c r="AE83" s="67"/>
      <c r="AF83" s="67"/>
      <c r="AG83" s="67"/>
      <c r="AH83" s="67"/>
      <c r="AI83" s="67"/>
      <c r="AJ83" s="67"/>
      <c r="AK83" s="67"/>
      <c r="AL83" s="67"/>
      <c r="AM83" s="67"/>
      <c r="AN83" s="55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</row>
    <row r="84" spans="1:64" s="28" customFormat="1" ht="51.75" customHeight="1" x14ac:dyDescent="0.25">
      <c r="A84" s="46">
        <v>0</v>
      </c>
      <c r="B84" s="46"/>
      <c r="C84" s="46"/>
      <c r="D84" s="46"/>
      <c r="E84" s="46"/>
      <c r="F84" s="46"/>
      <c r="G84" s="80" t="s">
        <v>110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2"/>
      <c r="Z84" s="50" t="s">
        <v>70</v>
      </c>
      <c r="AA84" s="50"/>
      <c r="AB84" s="50"/>
      <c r="AC84" s="50"/>
      <c r="AD84" s="50"/>
      <c r="AE84" s="51" t="s">
        <v>99</v>
      </c>
      <c r="AF84" s="52"/>
      <c r="AG84" s="52"/>
      <c r="AH84" s="52"/>
      <c r="AI84" s="52"/>
      <c r="AJ84" s="52"/>
      <c r="AK84" s="52"/>
      <c r="AL84" s="52"/>
      <c r="AM84" s="52"/>
      <c r="AN84" s="53"/>
      <c r="AO84" s="45"/>
      <c r="AP84" s="45"/>
      <c r="AQ84" s="45"/>
      <c r="AR84" s="45"/>
      <c r="AS84" s="45"/>
      <c r="AT84" s="45"/>
      <c r="AU84" s="45"/>
      <c r="AV84" s="45"/>
      <c r="AW84" s="45">
        <v>250000</v>
      </c>
      <c r="AX84" s="45"/>
      <c r="AY84" s="45"/>
      <c r="AZ84" s="45"/>
      <c r="BA84" s="45"/>
      <c r="BB84" s="45"/>
      <c r="BC84" s="45"/>
      <c r="BD84" s="45"/>
      <c r="BE84" s="45">
        <f>AW84</f>
        <v>250000</v>
      </c>
      <c r="BF84" s="45"/>
      <c r="BG84" s="45"/>
      <c r="BH84" s="45"/>
      <c r="BI84" s="45"/>
      <c r="BJ84" s="45"/>
      <c r="BK84" s="45"/>
      <c r="BL84" s="45"/>
    </row>
    <row r="85" spans="1:64" s="28" customFormat="1" ht="18" customHeight="1" x14ac:dyDescent="0.25">
      <c r="A85" s="54">
        <v>0</v>
      </c>
      <c r="B85" s="54"/>
      <c r="C85" s="54"/>
      <c r="D85" s="54"/>
      <c r="E85" s="54"/>
      <c r="F85" s="54"/>
      <c r="G85" s="85" t="s">
        <v>71</v>
      </c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7"/>
      <c r="Z85" s="58"/>
      <c r="AA85" s="58"/>
      <c r="AB85" s="58"/>
      <c r="AC85" s="58"/>
      <c r="AD85" s="58"/>
      <c r="AE85" s="59"/>
      <c r="AF85" s="60"/>
      <c r="AG85" s="60"/>
      <c r="AH85" s="60"/>
      <c r="AI85" s="60"/>
      <c r="AJ85" s="60"/>
      <c r="AK85" s="60"/>
      <c r="AL85" s="60"/>
      <c r="AM85" s="60"/>
      <c r="AN85" s="61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</row>
    <row r="86" spans="1:64" s="28" customFormat="1" ht="54" customHeight="1" x14ac:dyDescent="0.25">
      <c r="A86" s="54"/>
      <c r="B86" s="54"/>
      <c r="C86" s="54"/>
      <c r="D86" s="54"/>
      <c r="E86" s="54"/>
      <c r="F86" s="54"/>
      <c r="G86" s="80" t="s">
        <v>112</v>
      </c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2"/>
      <c r="Z86" s="50" t="s">
        <v>68</v>
      </c>
      <c r="AA86" s="50"/>
      <c r="AB86" s="50"/>
      <c r="AC86" s="50"/>
      <c r="AD86" s="50"/>
      <c r="AE86" s="51" t="s">
        <v>104</v>
      </c>
      <c r="AF86" s="52"/>
      <c r="AG86" s="52"/>
      <c r="AH86" s="52"/>
      <c r="AI86" s="52"/>
      <c r="AJ86" s="52"/>
      <c r="AK86" s="52"/>
      <c r="AL86" s="52"/>
      <c r="AM86" s="52"/>
      <c r="AN86" s="53"/>
      <c r="AO86" s="45"/>
      <c r="AP86" s="45"/>
      <c r="AQ86" s="45"/>
      <c r="AR86" s="45"/>
      <c r="AS86" s="45"/>
      <c r="AT86" s="45"/>
      <c r="AU86" s="45"/>
      <c r="AV86" s="45"/>
      <c r="AW86" s="63">
        <v>2</v>
      </c>
      <c r="AX86" s="63"/>
      <c r="AY86" s="63"/>
      <c r="AZ86" s="63"/>
      <c r="BA86" s="63"/>
      <c r="BB86" s="63"/>
      <c r="BC86" s="63"/>
      <c r="BD86" s="63"/>
      <c r="BE86" s="63">
        <f>AW86</f>
        <v>2</v>
      </c>
      <c r="BF86" s="63"/>
      <c r="BG86" s="63"/>
      <c r="BH86" s="63"/>
      <c r="BI86" s="63"/>
      <c r="BJ86" s="63"/>
      <c r="BK86" s="63"/>
      <c r="BL86" s="63"/>
    </row>
    <row r="87" spans="1:64" s="28" customFormat="1" ht="67.5" customHeight="1" x14ac:dyDescent="0.25">
      <c r="A87" s="46">
        <v>0</v>
      </c>
      <c r="B87" s="46"/>
      <c r="C87" s="46"/>
      <c r="D87" s="46"/>
      <c r="E87" s="46"/>
      <c r="F87" s="46"/>
      <c r="G87" s="80" t="s">
        <v>109</v>
      </c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2"/>
      <c r="Z87" s="50" t="s">
        <v>68</v>
      </c>
      <c r="AA87" s="50"/>
      <c r="AB87" s="50"/>
      <c r="AC87" s="50"/>
      <c r="AD87" s="50"/>
      <c r="AE87" s="51" t="s">
        <v>104</v>
      </c>
      <c r="AF87" s="52"/>
      <c r="AG87" s="52"/>
      <c r="AH87" s="52"/>
      <c r="AI87" s="52"/>
      <c r="AJ87" s="52"/>
      <c r="AK87" s="52"/>
      <c r="AL87" s="52"/>
      <c r="AM87" s="52"/>
      <c r="AN87" s="53"/>
      <c r="AO87" s="45"/>
      <c r="AP87" s="45"/>
      <c r="AQ87" s="45"/>
      <c r="AR87" s="45"/>
      <c r="AS87" s="45"/>
      <c r="AT87" s="45"/>
      <c r="AU87" s="45"/>
      <c r="AV87" s="45"/>
      <c r="AW87" s="63">
        <v>1</v>
      </c>
      <c r="AX87" s="63"/>
      <c r="AY87" s="63"/>
      <c r="AZ87" s="63"/>
      <c r="BA87" s="63"/>
      <c r="BB87" s="63"/>
      <c r="BC87" s="63"/>
      <c r="BD87" s="63"/>
      <c r="BE87" s="63">
        <f>AW87</f>
        <v>1</v>
      </c>
      <c r="BF87" s="63"/>
      <c r="BG87" s="63"/>
      <c r="BH87" s="63"/>
      <c r="BI87" s="63"/>
      <c r="BJ87" s="63"/>
      <c r="BK87" s="63"/>
      <c r="BL87" s="63"/>
    </row>
    <row r="88" spans="1:64" s="28" customFormat="1" ht="18" customHeight="1" x14ac:dyDescent="0.25">
      <c r="A88" s="54">
        <v>0</v>
      </c>
      <c r="B88" s="54"/>
      <c r="C88" s="54"/>
      <c r="D88" s="54"/>
      <c r="E88" s="54"/>
      <c r="F88" s="54"/>
      <c r="G88" s="85" t="s">
        <v>75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7"/>
      <c r="Z88" s="58"/>
      <c r="AA88" s="58"/>
      <c r="AB88" s="58"/>
      <c r="AC88" s="58"/>
      <c r="AD88" s="58"/>
      <c r="AE88" s="59"/>
      <c r="AF88" s="60"/>
      <c r="AG88" s="60"/>
      <c r="AH88" s="60"/>
      <c r="AI88" s="60"/>
      <c r="AJ88" s="60"/>
      <c r="AK88" s="60"/>
      <c r="AL88" s="60"/>
      <c r="AM88" s="60"/>
      <c r="AN88" s="61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</row>
    <row r="89" spans="1:64" s="28" customFormat="1" ht="55.5" customHeight="1" x14ac:dyDescent="0.25">
      <c r="A89" s="54"/>
      <c r="B89" s="54"/>
      <c r="C89" s="54"/>
      <c r="D89" s="54"/>
      <c r="E89" s="54"/>
      <c r="F89" s="54"/>
      <c r="G89" s="80" t="s">
        <v>111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2"/>
      <c r="Z89" s="50" t="s">
        <v>70</v>
      </c>
      <c r="AA89" s="50"/>
      <c r="AB89" s="50"/>
      <c r="AC89" s="50"/>
      <c r="AD89" s="50"/>
      <c r="AE89" s="51" t="s">
        <v>79</v>
      </c>
      <c r="AF89" s="52"/>
      <c r="AG89" s="52"/>
      <c r="AH89" s="52"/>
      <c r="AI89" s="52"/>
      <c r="AJ89" s="52"/>
      <c r="AK89" s="52"/>
      <c r="AL89" s="52"/>
      <c r="AM89" s="52"/>
      <c r="AN89" s="53"/>
      <c r="AO89" s="45"/>
      <c r="AP89" s="45"/>
      <c r="AQ89" s="45"/>
      <c r="AR89" s="45"/>
      <c r="AS89" s="45"/>
      <c r="AT89" s="45"/>
      <c r="AU89" s="45"/>
      <c r="AV89" s="45"/>
      <c r="AW89" s="45">
        <f>(100000+100000)/AW86</f>
        <v>100000</v>
      </c>
      <c r="AX89" s="45"/>
      <c r="AY89" s="45"/>
      <c r="AZ89" s="45"/>
      <c r="BA89" s="45"/>
      <c r="BB89" s="45"/>
      <c r="BC89" s="45"/>
      <c r="BD89" s="45"/>
      <c r="BE89" s="45">
        <f>AW89</f>
        <v>100000</v>
      </c>
      <c r="BF89" s="45"/>
      <c r="BG89" s="45"/>
      <c r="BH89" s="45"/>
      <c r="BI89" s="45"/>
      <c r="BJ89" s="45"/>
      <c r="BK89" s="45"/>
      <c r="BL89" s="45"/>
    </row>
    <row r="90" spans="1:64" s="28" customFormat="1" ht="34.5" customHeight="1" x14ac:dyDescent="0.25">
      <c r="A90" s="46">
        <v>0</v>
      </c>
      <c r="B90" s="46"/>
      <c r="C90" s="46"/>
      <c r="D90" s="46"/>
      <c r="E90" s="46"/>
      <c r="F90" s="46"/>
      <c r="G90" s="80" t="s">
        <v>80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2"/>
      <c r="Z90" s="50" t="s">
        <v>70</v>
      </c>
      <c r="AA90" s="50"/>
      <c r="AB90" s="50"/>
      <c r="AC90" s="50"/>
      <c r="AD90" s="50"/>
      <c r="AE90" s="51" t="s">
        <v>79</v>
      </c>
      <c r="AF90" s="52"/>
      <c r="AG90" s="52"/>
      <c r="AH90" s="52"/>
      <c r="AI90" s="52"/>
      <c r="AJ90" s="52"/>
      <c r="AK90" s="52"/>
      <c r="AL90" s="52"/>
      <c r="AM90" s="52"/>
      <c r="AN90" s="53"/>
      <c r="AO90" s="45"/>
      <c r="AP90" s="45"/>
      <c r="AQ90" s="45"/>
      <c r="AR90" s="45"/>
      <c r="AS90" s="45"/>
      <c r="AT90" s="45"/>
      <c r="AU90" s="45"/>
      <c r="AV90" s="45"/>
      <c r="AW90" s="45">
        <f>50000/AW87</f>
        <v>50000</v>
      </c>
      <c r="AX90" s="45"/>
      <c r="AY90" s="45"/>
      <c r="AZ90" s="45"/>
      <c r="BA90" s="45"/>
      <c r="BB90" s="45"/>
      <c r="BC90" s="45"/>
      <c r="BD90" s="45"/>
      <c r="BE90" s="45">
        <f>AW90</f>
        <v>50000</v>
      </c>
      <c r="BF90" s="45"/>
      <c r="BG90" s="45"/>
      <c r="BH90" s="45"/>
      <c r="BI90" s="45"/>
      <c r="BJ90" s="45"/>
      <c r="BK90" s="45"/>
      <c r="BL90" s="45"/>
    </row>
    <row r="91" spans="1:64" s="28" customFormat="1" ht="18" customHeight="1" x14ac:dyDescent="0.25">
      <c r="A91" s="54">
        <v>0</v>
      </c>
      <c r="B91" s="54"/>
      <c r="C91" s="54"/>
      <c r="D91" s="54"/>
      <c r="E91" s="54"/>
      <c r="F91" s="54"/>
      <c r="G91" s="85" t="s">
        <v>81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7"/>
      <c r="Z91" s="58"/>
      <c r="AA91" s="58"/>
      <c r="AB91" s="58"/>
      <c r="AC91" s="58"/>
      <c r="AD91" s="58"/>
      <c r="AE91" s="59"/>
      <c r="AF91" s="60"/>
      <c r="AG91" s="60"/>
      <c r="AH91" s="60"/>
      <c r="AI91" s="60"/>
      <c r="AJ91" s="60"/>
      <c r="AK91" s="60"/>
      <c r="AL91" s="60"/>
      <c r="AM91" s="60"/>
      <c r="AN91" s="61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</row>
    <row r="92" spans="1:64" s="28" customFormat="1" ht="84.75" customHeight="1" x14ac:dyDescent="0.25">
      <c r="A92" s="54"/>
      <c r="B92" s="54"/>
      <c r="C92" s="54"/>
      <c r="D92" s="54"/>
      <c r="E92" s="54"/>
      <c r="F92" s="54"/>
      <c r="G92" s="80" t="s">
        <v>113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2"/>
      <c r="Z92" s="50" t="s">
        <v>82</v>
      </c>
      <c r="AA92" s="50"/>
      <c r="AB92" s="50"/>
      <c r="AC92" s="50"/>
      <c r="AD92" s="50"/>
      <c r="AE92" s="51" t="s">
        <v>79</v>
      </c>
      <c r="AF92" s="52"/>
      <c r="AG92" s="52"/>
      <c r="AH92" s="52"/>
      <c r="AI92" s="52"/>
      <c r="AJ92" s="52"/>
      <c r="AK92" s="52"/>
      <c r="AL92" s="52"/>
      <c r="AM92" s="52"/>
      <c r="AN92" s="53"/>
      <c r="AO92" s="45"/>
      <c r="AP92" s="45"/>
      <c r="AQ92" s="45"/>
      <c r="AR92" s="45"/>
      <c r="AS92" s="45"/>
      <c r="AT92" s="45"/>
      <c r="AU92" s="45"/>
      <c r="AV92" s="45"/>
      <c r="AW92" s="45">
        <f>AW86/2*100</f>
        <v>100</v>
      </c>
      <c r="AX92" s="45"/>
      <c r="AY92" s="45"/>
      <c r="AZ92" s="45"/>
      <c r="BA92" s="45"/>
      <c r="BB92" s="45"/>
      <c r="BC92" s="45"/>
      <c r="BD92" s="45"/>
      <c r="BE92" s="45">
        <v>100</v>
      </c>
      <c r="BF92" s="45"/>
      <c r="BG92" s="45"/>
      <c r="BH92" s="45"/>
      <c r="BI92" s="45"/>
      <c r="BJ92" s="45"/>
      <c r="BK92" s="45"/>
      <c r="BL92" s="45"/>
    </row>
    <row r="93" spans="1:64" s="28" customFormat="1" ht="51" customHeight="1" x14ac:dyDescent="0.25">
      <c r="A93" s="46">
        <v>0</v>
      </c>
      <c r="B93" s="46"/>
      <c r="C93" s="46"/>
      <c r="D93" s="46"/>
      <c r="E93" s="46"/>
      <c r="F93" s="46"/>
      <c r="G93" s="80" t="s">
        <v>106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2"/>
      <c r="Z93" s="50" t="s">
        <v>82</v>
      </c>
      <c r="AA93" s="50"/>
      <c r="AB93" s="50"/>
      <c r="AC93" s="50"/>
      <c r="AD93" s="50"/>
      <c r="AE93" s="51" t="s">
        <v>79</v>
      </c>
      <c r="AF93" s="52"/>
      <c r="AG93" s="52"/>
      <c r="AH93" s="52"/>
      <c r="AI93" s="52"/>
      <c r="AJ93" s="52"/>
      <c r="AK93" s="52"/>
      <c r="AL93" s="52"/>
      <c r="AM93" s="52"/>
      <c r="AN93" s="53"/>
      <c r="AO93" s="45"/>
      <c r="AP93" s="45"/>
      <c r="AQ93" s="45"/>
      <c r="AR93" s="45"/>
      <c r="AS93" s="45"/>
      <c r="AT93" s="45"/>
      <c r="AU93" s="45"/>
      <c r="AV93" s="45"/>
      <c r="AW93" s="45">
        <v>100</v>
      </c>
      <c r="AX93" s="45"/>
      <c r="AY93" s="45"/>
      <c r="AZ93" s="45"/>
      <c r="BA93" s="45"/>
      <c r="BB93" s="45"/>
      <c r="BC93" s="45"/>
      <c r="BD93" s="45"/>
      <c r="BE93" s="45">
        <v>100</v>
      </c>
      <c r="BF93" s="45"/>
      <c r="BG93" s="45"/>
      <c r="BH93" s="45"/>
      <c r="BI93" s="45"/>
      <c r="BJ93" s="45"/>
      <c r="BK93" s="45"/>
      <c r="BL93" s="45"/>
    </row>
    <row r="94" spans="1:64" s="28" customFormat="1" ht="15.75" x14ac:dyDescent="0.25"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</row>
    <row r="95" spans="1:64" s="28" customFormat="1" ht="33.75" customHeight="1" x14ac:dyDescent="0.25">
      <c r="A95" s="46" t="s">
        <v>28</v>
      </c>
      <c r="B95" s="46"/>
      <c r="C95" s="46"/>
      <c r="D95" s="46"/>
      <c r="E95" s="46"/>
      <c r="F95" s="46"/>
      <c r="G95" s="68" t="s">
        <v>44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46" t="s">
        <v>2</v>
      </c>
      <c r="AA95" s="46"/>
      <c r="AB95" s="46"/>
      <c r="AC95" s="46"/>
      <c r="AD95" s="46"/>
      <c r="AE95" s="46" t="s">
        <v>1</v>
      </c>
      <c r="AF95" s="46"/>
      <c r="AG95" s="46"/>
      <c r="AH95" s="46"/>
      <c r="AI95" s="46"/>
      <c r="AJ95" s="46"/>
      <c r="AK95" s="46"/>
      <c r="AL95" s="46"/>
      <c r="AM95" s="46"/>
      <c r="AN95" s="46"/>
      <c r="AO95" s="68" t="s">
        <v>29</v>
      </c>
      <c r="AP95" s="69"/>
      <c r="AQ95" s="69"/>
      <c r="AR95" s="69"/>
      <c r="AS95" s="69"/>
      <c r="AT95" s="69"/>
      <c r="AU95" s="69"/>
      <c r="AV95" s="70"/>
      <c r="AW95" s="68" t="s">
        <v>30</v>
      </c>
      <c r="AX95" s="69"/>
      <c r="AY95" s="69"/>
      <c r="AZ95" s="69"/>
      <c r="BA95" s="69"/>
      <c r="BB95" s="69"/>
      <c r="BC95" s="69"/>
      <c r="BD95" s="70"/>
      <c r="BE95" s="68" t="s">
        <v>27</v>
      </c>
      <c r="BF95" s="69"/>
      <c r="BG95" s="69"/>
      <c r="BH95" s="69"/>
      <c r="BI95" s="69"/>
      <c r="BJ95" s="69"/>
      <c r="BK95" s="69"/>
      <c r="BL95" s="70"/>
    </row>
    <row r="96" spans="1:64" s="28" customFormat="1" ht="18" customHeight="1" x14ac:dyDescent="0.25">
      <c r="A96" s="46">
        <v>1</v>
      </c>
      <c r="B96" s="46"/>
      <c r="C96" s="46"/>
      <c r="D96" s="46"/>
      <c r="E96" s="46"/>
      <c r="F96" s="46"/>
      <c r="G96" s="68">
        <v>2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70"/>
      <c r="Z96" s="46">
        <v>3</v>
      </c>
      <c r="AA96" s="46"/>
      <c r="AB96" s="46"/>
      <c r="AC96" s="46"/>
      <c r="AD96" s="46"/>
      <c r="AE96" s="46">
        <v>4</v>
      </c>
      <c r="AF96" s="46"/>
      <c r="AG96" s="46"/>
      <c r="AH96" s="46"/>
      <c r="AI96" s="46"/>
      <c r="AJ96" s="46"/>
      <c r="AK96" s="46"/>
      <c r="AL96" s="46"/>
      <c r="AM96" s="46"/>
      <c r="AN96" s="46"/>
      <c r="AO96" s="46">
        <v>5</v>
      </c>
      <c r="AP96" s="46"/>
      <c r="AQ96" s="46"/>
      <c r="AR96" s="46"/>
      <c r="AS96" s="46"/>
      <c r="AT96" s="46"/>
      <c r="AU96" s="46"/>
      <c r="AV96" s="46"/>
      <c r="AW96" s="46">
        <v>6</v>
      </c>
      <c r="AX96" s="46"/>
      <c r="AY96" s="46"/>
      <c r="AZ96" s="46"/>
      <c r="BA96" s="46"/>
      <c r="BB96" s="46"/>
      <c r="BC96" s="46"/>
      <c r="BD96" s="46"/>
      <c r="BE96" s="46">
        <v>7</v>
      </c>
      <c r="BF96" s="46"/>
      <c r="BG96" s="46"/>
      <c r="BH96" s="46"/>
      <c r="BI96" s="46"/>
      <c r="BJ96" s="46"/>
      <c r="BK96" s="46"/>
      <c r="BL96" s="46"/>
    </row>
    <row r="97" spans="1:64" s="28" customFormat="1" ht="18" customHeight="1" x14ac:dyDescent="0.25">
      <c r="A97" s="68"/>
      <c r="B97" s="69"/>
      <c r="C97" s="69"/>
      <c r="D97" s="69"/>
      <c r="E97" s="69"/>
      <c r="F97" s="70"/>
      <c r="G97" s="71" t="s">
        <v>115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3"/>
      <c r="AE97" s="68"/>
      <c r="AF97" s="69"/>
      <c r="AG97" s="69"/>
      <c r="AH97" s="69"/>
      <c r="AI97" s="69"/>
      <c r="AJ97" s="69"/>
      <c r="AK97" s="69"/>
      <c r="AL97" s="69"/>
      <c r="AM97" s="69"/>
      <c r="AN97" s="70"/>
      <c r="AO97" s="68"/>
      <c r="AP97" s="69"/>
      <c r="AQ97" s="69"/>
      <c r="AR97" s="69"/>
      <c r="AS97" s="69"/>
      <c r="AT97" s="69"/>
      <c r="AU97" s="69"/>
      <c r="AV97" s="70"/>
      <c r="AW97" s="68"/>
      <c r="AX97" s="69"/>
      <c r="AY97" s="69"/>
      <c r="AZ97" s="69"/>
      <c r="BA97" s="69"/>
      <c r="BB97" s="69"/>
      <c r="BC97" s="69"/>
      <c r="BD97" s="70"/>
      <c r="BE97" s="68"/>
      <c r="BF97" s="69"/>
      <c r="BG97" s="69"/>
      <c r="BH97" s="69"/>
      <c r="BI97" s="69"/>
      <c r="BJ97" s="69"/>
      <c r="BK97" s="69"/>
      <c r="BL97" s="70"/>
    </row>
    <row r="98" spans="1:64" s="28" customFormat="1" ht="18" customHeight="1" x14ac:dyDescent="0.25">
      <c r="A98" s="54">
        <v>0</v>
      </c>
      <c r="B98" s="54"/>
      <c r="C98" s="54"/>
      <c r="D98" s="54"/>
      <c r="E98" s="54"/>
      <c r="F98" s="54"/>
      <c r="G98" s="55" t="s">
        <v>66</v>
      </c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6"/>
      <c r="Z98" s="58"/>
      <c r="AA98" s="58"/>
      <c r="AB98" s="58"/>
      <c r="AC98" s="58"/>
      <c r="AD98" s="58"/>
      <c r="AE98" s="67"/>
      <c r="AF98" s="67"/>
      <c r="AG98" s="67"/>
      <c r="AH98" s="67"/>
      <c r="AI98" s="67"/>
      <c r="AJ98" s="67"/>
      <c r="AK98" s="67"/>
      <c r="AL98" s="67"/>
      <c r="AM98" s="67"/>
      <c r="AN98" s="55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</row>
    <row r="99" spans="1:64" s="28" customFormat="1" ht="36.75" customHeight="1" x14ac:dyDescent="0.25">
      <c r="A99" s="46">
        <v>0</v>
      </c>
      <c r="B99" s="46"/>
      <c r="C99" s="46"/>
      <c r="D99" s="46"/>
      <c r="E99" s="46"/>
      <c r="F99" s="46"/>
      <c r="G99" s="47" t="s">
        <v>69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50" t="s">
        <v>70</v>
      </c>
      <c r="AA99" s="50"/>
      <c r="AB99" s="50"/>
      <c r="AC99" s="50"/>
      <c r="AD99" s="50"/>
      <c r="AE99" s="51" t="s">
        <v>123</v>
      </c>
      <c r="AF99" s="52"/>
      <c r="AG99" s="52"/>
      <c r="AH99" s="52"/>
      <c r="AI99" s="52"/>
      <c r="AJ99" s="52"/>
      <c r="AK99" s="52"/>
      <c r="AL99" s="52"/>
      <c r="AM99" s="52"/>
      <c r="AN99" s="53"/>
      <c r="AO99" s="45">
        <v>7000000</v>
      </c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>
        <f>AO99+AW99</f>
        <v>7000000</v>
      </c>
      <c r="BF99" s="45"/>
      <c r="BG99" s="45"/>
      <c r="BH99" s="45"/>
      <c r="BI99" s="45"/>
      <c r="BJ99" s="45"/>
      <c r="BK99" s="45"/>
      <c r="BL99" s="45"/>
    </row>
    <row r="100" spans="1:64" s="28" customFormat="1" ht="32.25" customHeight="1" x14ac:dyDescent="0.25">
      <c r="A100" s="46">
        <v>0</v>
      </c>
      <c r="B100" s="46"/>
      <c r="C100" s="46"/>
      <c r="D100" s="46"/>
      <c r="E100" s="46"/>
      <c r="F100" s="46"/>
      <c r="G100" s="47" t="s">
        <v>116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  <c r="Z100" s="50" t="s">
        <v>68</v>
      </c>
      <c r="AA100" s="50"/>
      <c r="AB100" s="50"/>
      <c r="AC100" s="50"/>
      <c r="AD100" s="50"/>
      <c r="AE100" s="51" t="s">
        <v>117</v>
      </c>
      <c r="AF100" s="52"/>
      <c r="AG100" s="52"/>
      <c r="AH100" s="52"/>
      <c r="AI100" s="52"/>
      <c r="AJ100" s="52"/>
      <c r="AK100" s="52"/>
      <c r="AL100" s="52"/>
      <c r="AM100" s="52"/>
      <c r="AN100" s="53"/>
      <c r="AO100" s="63">
        <v>1</v>
      </c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>
        <f t="shared" ref="BE100:BE106" si="0">AO100+AW100</f>
        <v>1</v>
      </c>
      <c r="BF100" s="63"/>
      <c r="BG100" s="63"/>
      <c r="BH100" s="63"/>
      <c r="BI100" s="63"/>
      <c r="BJ100" s="63"/>
      <c r="BK100" s="63"/>
      <c r="BL100" s="63"/>
    </row>
    <row r="101" spans="1:64" s="28" customFormat="1" ht="18" customHeight="1" x14ac:dyDescent="0.25">
      <c r="A101" s="54">
        <v>0</v>
      </c>
      <c r="B101" s="54"/>
      <c r="C101" s="54"/>
      <c r="D101" s="54"/>
      <c r="E101" s="54"/>
      <c r="F101" s="54"/>
      <c r="G101" s="55" t="s">
        <v>71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7"/>
      <c r="Z101" s="58"/>
      <c r="AA101" s="58"/>
      <c r="AB101" s="58"/>
      <c r="AC101" s="58"/>
      <c r="AD101" s="58"/>
      <c r="AE101" s="59"/>
      <c r="AF101" s="60"/>
      <c r="AG101" s="60"/>
      <c r="AH101" s="60"/>
      <c r="AI101" s="60"/>
      <c r="AJ101" s="60"/>
      <c r="AK101" s="60"/>
      <c r="AL101" s="60"/>
      <c r="AM101" s="60"/>
      <c r="AN101" s="61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</row>
    <row r="102" spans="1:64" s="28" customFormat="1" ht="33" customHeight="1" x14ac:dyDescent="0.25">
      <c r="A102" s="46">
        <v>0</v>
      </c>
      <c r="B102" s="46"/>
      <c r="C102" s="46"/>
      <c r="D102" s="46"/>
      <c r="E102" s="46"/>
      <c r="F102" s="46"/>
      <c r="G102" s="47" t="s">
        <v>118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9"/>
      <c r="Z102" s="50" t="s">
        <v>68</v>
      </c>
      <c r="AA102" s="50"/>
      <c r="AB102" s="50"/>
      <c r="AC102" s="50"/>
      <c r="AD102" s="50"/>
      <c r="AE102" s="51" t="s">
        <v>117</v>
      </c>
      <c r="AF102" s="52"/>
      <c r="AG102" s="52"/>
      <c r="AH102" s="52"/>
      <c r="AI102" s="52"/>
      <c r="AJ102" s="52"/>
      <c r="AK102" s="52"/>
      <c r="AL102" s="52"/>
      <c r="AM102" s="52"/>
      <c r="AN102" s="53"/>
      <c r="AO102" s="63">
        <v>1</v>
      </c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>
        <f t="shared" si="0"/>
        <v>1</v>
      </c>
      <c r="BF102" s="63"/>
      <c r="BG102" s="63"/>
      <c r="BH102" s="63"/>
      <c r="BI102" s="63"/>
      <c r="BJ102" s="63"/>
      <c r="BK102" s="63"/>
      <c r="BL102" s="63"/>
    </row>
    <row r="103" spans="1:64" s="28" customFormat="1" ht="18" customHeight="1" x14ac:dyDescent="0.25">
      <c r="A103" s="54">
        <v>0</v>
      </c>
      <c r="B103" s="54"/>
      <c r="C103" s="54"/>
      <c r="D103" s="54"/>
      <c r="E103" s="54"/>
      <c r="F103" s="54"/>
      <c r="G103" s="55" t="s">
        <v>75</v>
      </c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7"/>
      <c r="Z103" s="58"/>
      <c r="AA103" s="58"/>
      <c r="AB103" s="58"/>
      <c r="AC103" s="58"/>
      <c r="AD103" s="58"/>
      <c r="AE103" s="59"/>
      <c r="AF103" s="60"/>
      <c r="AG103" s="60"/>
      <c r="AH103" s="60"/>
      <c r="AI103" s="60"/>
      <c r="AJ103" s="60"/>
      <c r="AK103" s="60"/>
      <c r="AL103" s="60"/>
      <c r="AM103" s="60"/>
      <c r="AN103" s="61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</row>
    <row r="104" spans="1:64" s="28" customFormat="1" ht="33" customHeight="1" x14ac:dyDescent="0.25">
      <c r="A104" s="46">
        <v>0</v>
      </c>
      <c r="B104" s="46"/>
      <c r="C104" s="46"/>
      <c r="D104" s="46"/>
      <c r="E104" s="46"/>
      <c r="F104" s="46"/>
      <c r="G104" s="47" t="s">
        <v>124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9"/>
      <c r="Z104" s="50" t="s">
        <v>70</v>
      </c>
      <c r="AA104" s="50"/>
      <c r="AB104" s="50"/>
      <c r="AC104" s="50"/>
      <c r="AD104" s="50"/>
      <c r="AE104" s="51" t="s">
        <v>79</v>
      </c>
      <c r="AF104" s="52"/>
      <c r="AG104" s="52"/>
      <c r="AH104" s="52"/>
      <c r="AI104" s="52"/>
      <c r="AJ104" s="52"/>
      <c r="AK104" s="52"/>
      <c r="AL104" s="52"/>
      <c r="AM104" s="52"/>
      <c r="AN104" s="53"/>
      <c r="AO104" s="45">
        <f>AO99</f>
        <v>7000000</v>
      </c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>
        <f t="shared" si="0"/>
        <v>7000000</v>
      </c>
      <c r="BF104" s="45"/>
      <c r="BG104" s="45"/>
      <c r="BH104" s="45"/>
      <c r="BI104" s="45"/>
      <c r="BJ104" s="45"/>
      <c r="BK104" s="45"/>
      <c r="BL104" s="45"/>
    </row>
    <row r="105" spans="1:64" s="28" customFormat="1" ht="18" customHeight="1" x14ac:dyDescent="0.25">
      <c r="A105" s="54">
        <v>0</v>
      </c>
      <c r="B105" s="54"/>
      <c r="C105" s="54"/>
      <c r="D105" s="54"/>
      <c r="E105" s="54"/>
      <c r="F105" s="54"/>
      <c r="G105" s="55" t="s">
        <v>81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7"/>
      <c r="Z105" s="58"/>
      <c r="AA105" s="58"/>
      <c r="AB105" s="58"/>
      <c r="AC105" s="58"/>
      <c r="AD105" s="58"/>
      <c r="AE105" s="59"/>
      <c r="AF105" s="60"/>
      <c r="AG105" s="60"/>
      <c r="AH105" s="60"/>
      <c r="AI105" s="60"/>
      <c r="AJ105" s="60"/>
      <c r="AK105" s="60"/>
      <c r="AL105" s="60"/>
      <c r="AM105" s="60"/>
      <c r="AN105" s="61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</row>
    <row r="106" spans="1:64" s="28" customFormat="1" ht="18" customHeight="1" x14ac:dyDescent="0.25">
      <c r="A106" s="46">
        <v>0</v>
      </c>
      <c r="B106" s="46"/>
      <c r="C106" s="46"/>
      <c r="D106" s="46"/>
      <c r="E106" s="46"/>
      <c r="F106" s="46"/>
      <c r="G106" s="47" t="s">
        <v>119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  <c r="Z106" s="50" t="s">
        <v>82</v>
      </c>
      <c r="AA106" s="50"/>
      <c r="AB106" s="50"/>
      <c r="AC106" s="50"/>
      <c r="AD106" s="50"/>
      <c r="AE106" s="51" t="s">
        <v>79</v>
      </c>
      <c r="AF106" s="52"/>
      <c r="AG106" s="52"/>
      <c r="AH106" s="52"/>
      <c r="AI106" s="52"/>
      <c r="AJ106" s="52"/>
      <c r="AK106" s="52"/>
      <c r="AL106" s="52"/>
      <c r="AM106" s="52"/>
      <c r="AN106" s="53"/>
      <c r="AO106" s="45">
        <v>100</v>
      </c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>
        <f t="shared" si="0"/>
        <v>100</v>
      </c>
      <c r="BF106" s="45"/>
      <c r="BG106" s="45"/>
      <c r="BH106" s="45"/>
      <c r="BI106" s="45"/>
      <c r="BJ106" s="45"/>
      <c r="BK106" s="45"/>
      <c r="BL106" s="45"/>
    </row>
    <row r="107" spans="1:64" s="28" customFormat="1" ht="15.75" x14ac:dyDescent="0.25"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</row>
    <row r="108" spans="1:64" s="28" customFormat="1" ht="15.75" x14ac:dyDescent="0.25"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</row>
    <row r="109" spans="1:64" s="28" customFormat="1" ht="15.75" x14ac:dyDescent="0.25"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</row>
    <row r="110" spans="1:64" s="28" customFormat="1" ht="15.75" x14ac:dyDescent="0.25"/>
    <row r="111" spans="1:64" s="28" customFormat="1" ht="36" customHeight="1" x14ac:dyDescent="0.25">
      <c r="A111" s="134" t="s">
        <v>122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3"/>
      <c r="AO111" s="131" t="s">
        <v>120</v>
      </c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</row>
    <row r="112" spans="1:64" s="28" customFormat="1" ht="15.75" x14ac:dyDescent="0.25">
      <c r="W112" s="135" t="s">
        <v>5</v>
      </c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42"/>
      <c r="AO112" s="135" t="s">
        <v>52</v>
      </c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</row>
    <row r="113" spans="1:59" s="28" customFormat="1" ht="15.75" customHeight="1" x14ac:dyDescent="0.25">
      <c r="A113" s="133" t="s">
        <v>3</v>
      </c>
      <c r="B113" s="133"/>
      <c r="C113" s="133"/>
      <c r="D113" s="133"/>
      <c r="E113" s="133"/>
      <c r="F113" s="133"/>
    </row>
    <row r="114" spans="1:59" s="28" customFormat="1" ht="20.25" customHeight="1" x14ac:dyDescent="0.25">
      <c r="A114" s="84" t="s">
        <v>86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1"/>
    </row>
    <row r="115" spans="1:59" x14ac:dyDescent="0.2">
      <c r="A115" s="143" t="s">
        <v>47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</row>
    <row r="116" spans="1:59" ht="10.5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</row>
    <row r="117" spans="1:59" ht="15.75" customHeight="1" x14ac:dyDescent="0.25">
      <c r="A117" s="147" t="s">
        <v>87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3"/>
      <c r="AO117" s="131" t="s">
        <v>88</v>
      </c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</row>
    <row r="118" spans="1:59" x14ac:dyDescent="0.2">
      <c r="W118" s="135" t="s">
        <v>5</v>
      </c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42"/>
      <c r="AO118" s="135" t="s">
        <v>52</v>
      </c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</row>
    <row r="119" spans="1:59" x14ac:dyDescent="0.2">
      <c r="A119" s="145">
        <f>AO7</f>
        <v>44739</v>
      </c>
      <c r="B119" s="146"/>
      <c r="C119" s="146"/>
      <c r="D119" s="146"/>
      <c r="E119" s="146"/>
      <c r="F119" s="146"/>
      <c r="G119" s="146"/>
      <c r="H119" s="146"/>
    </row>
    <row r="120" spans="1:59" x14ac:dyDescent="0.2">
      <c r="A120" s="142" t="s">
        <v>45</v>
      </c>
      <c r="B120" s="142"/>
      <c r="C120" s="142"/>
      <c r="D120" s="142"/>
      <c r="E120" s="142"/>
      <c r="F120" s="142"/>
      <c r="G120" s="142"/>
      <c r="H120" s="142"/>
      <c r="I120" s="9"/>
      <c r="J120" s="9"/>
      <c r="K120" s="9"/>
      <c r="L120" s="9"/>
      <c r="M120" s="9"/>
      <c r="N120" s="9"/>
      <c r="O120" s="9"/>
      <c r="P120" s="9"/>
      <c r="Q120" s="9"/>
    </row>
    <row r="121" spans="1:59" x14ac:dyDescent="0.2">
      <c r="A121" s="11" t="s">
        <v>46</v>
      </c>
    </row>
  </sheetData>
  <mergeCells count="414">
    <mergeCell ref="A58:C59"/>
    <mergeCell ref="D60:AA60"/>
    <mergeCell ref="AB60:AI60"/>
    <mergeCell ref="W118:AM118"/>
    <mergeCell ref="A67:F67"/>
    <mergeCell ref="A68:F68"/>
    <mergeCell ref="Z68:AD68"/>
    <mergeCell ref="A65:BL65"/>
    <mergeCell ref="A66:F66"/>
    <mergeCell ref="AE66:AN66"/>
    <mergeCell ref="A120:H120"/>
    <mergeCell ref="A115:AS115"/>
    <mergeCell ref="A119:H119"/>
    <mergeCell ref="A117:V117"/>
    <mergeCell ref="W117:AM117"/>
    <mergeCell ref="AO117:BG117"/>
    <mergeCell ref="AO118:BG118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G40:BL40"/>
    <mergeCell ref="AS22:BC22"/>
    <mergeCell ref="BD22:BL22"/>
    <mergeCell ref="T23:W23"/>
    <mergeCell ref="A23:H23"/>
    <mergeCell ref="G30:BL30"/>
    <mergeCell ref="A34:BL34"/>
    <mergeCell ref="I23:S23"/>
    <mergeCell ref="A25:BL25"/>
    <mergeCell ref="A26:BL26"/>
    <mergeCell ref="A28:BL28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G67:Y67"/>
    <mergeCell ref="G68:Y68"/>
    <mergeCell ref="G70:Y70"/>
    <mergeCell ref="AO67:AV67"/>
    <mergeCell ref="Z67:AD67"/>
    <mergeCell ref="AE67:AN67"/>
    <mergeCell ref="AE68:AN68"/>
    <mergeCell ref="G69:AN69"/>
    <mergeCell ref="AO69:AV69"/>
    <mergeCell ref="BE66:BL66"/>
    <mergeCell ref="AO112:BG11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111:BG111"/>
    <mergeCell ref="A113:F113"/>
    <mergeCell ref="A70:F70"/>
    <mergeCell ref="Z70:AD70"/>
    <mergeCell ref="AE70:AN70"/>
    <mergeCell ref="A111:V111"/>
    <mergeCell ref="W111:AM111"/>
    <mergeCell ref="W112:AM112"/>
    <mergeCell ref="BE93:BL93"/>
    <mergeCell ref="AW93:BD93"/>
    <mergeCell ref="AJ62:AQ62"/>
    <mergeCell ref="AR62:AY62"/>
    <mergeCell ref="Z66:AD66"/>
    <mergeCell ref="G66:Y66"/>
    <mergeCell ref="A63:C63"/>
    <mergeCell ref="D63:AA63"/>
    <mergeCell ref="AB63:AI63"/>
    <mergeCell ref="AO66:AV66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O2:BL2"/>
    <mergeCell ref="AO6:BF6"/>
    <mergeCell ref="A31:F31"/>
    <mergeCell ref="G31:BL31"/>
    <mergeCell ref="A29:F29"/>
    <mergeCell ref="A35:BL35"/>
    <mergeCell ref="G39:BL39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42:F42"/>
    <mergeCell ref="AC49:AJ49"/>
    <mergeCell ref="AC50:AJ50"/>
    <mergeCell ref="AS50:AZ50"/>
    <mergeCell ref="AS49:AZ49"/>
    <mergeCell ref="BE70:BL70"/>
    <mergeCell ref="AO68:AV68"/>
    <mergeCell ref="AW68:BD68"/>
    <mergeCell ref="BE68:BL68"/>
    <mergeCell ref="AW70:BD70"/>
    <mergeCell ref="AO70:AV70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52:C52"/>
    <mergeCell ref="D52:AB52"/>
    <mergeCell ref="AC52:AJ52"/>
    <mergeCell ref="AK52:AR52"/>
    <mergeCell ref="AS52:AZ52"/>
    <mergeCell ref="G42:BL42"/>
    <mergeCell ref="AS47:AZ48"/>
    <mergeCell ref="D47:AB48"/>
    <mergeCell ref="D49:AB49"/>
    <mergeCell ref="D50:AB50"/>
    <mergeCell ref="A54:C54"/>
    <mergeCell ref="D54:AB54"/>
    <mergeCell ref="AC54:AJ54"/>
    <mergeCell ref="AK54:AR54"/>
    <mergeCell ref="AS54:AZ54"/>
    <mergeCell ref="AW67:BD67"/>
    <mergeCell ref="AW66:BD66"/>
    <mergeCell ref="A62:C62"/>
    <mergeCell ref="D62:AA62"/>
    <mergeCell ref="AB62:AI62"/>
    <mergeCell ref="BE67:BL67"/>
    <mergeCell ref="AW69:BD69"/>
    <mergeCell ref="BE69:BL69"/>
    <mergeCell ref="AJ63:AQ63"/>
    <mergeCell ref="AR63:AY63"/>
    <mergeCell ref="A93:F93"/>
    <mergeCell ref="G93:Y93"/>
    <mergeCell ref="Z93:AD93"/>
    <mergeCell ref="AE93:AN93"/>
    <mergeCell ref="AO93:AV93"/>
    <mergeCell ref="A91:F91"/>
    <mergeCell ref="G91:Y91"/>
    <mergeCell ref="Z91:AD91"/>
    <mergeCell ref="AE91:AN91"/>
    <mergeCell ref="AO91:AV91"/>
    <mergeCell ref="AW91:BD91"/>
    <mergeCell ref="BE71:BL71"/>
    <mergeCell ref="A90:F90"/>
    <mergeCell ref="Z90:AD90"/>
    <mergeCell ref="AE90:AN90"/>
    <mergeCell ref="AO90:AV90"/>
    <mergeCell ref="AW90:BD90"/>
    <mergeCell ref="BE90:BL90"/>
    <mergeCell ref="A71:F71"/>
    <mergeCell ref="G71:Y71"/>
    <mergeCell ref="Z71:AD71"/>
    <mergeCell ref="AE71:AN71"/>
    <mergeCell ref="AO71:AV71"/>
    <mergeCell ref="AW71:BD71"/>
    <mergeCell ref="BE88:BL88"/>
    <mergeCell ref="A72:F72"/>
    <mergeCell ref="G72:Y72"/>
    <mergeCell ref="Z72:AD72"/>
    <mergeCell ref="AE72:AN72"/>
    <mergeCell ref="AO72:AV72"/>
    <mergeCell ref="AW72:BD72"/>
    <mergeCell ref="BE84:BL84"/>
    <mergeCell ref="BE83:BL83"/>
    <mergeCell ref="AW83:BD83"/>
    <mergeCell ref="AW81:BD81"/>
    <mergeCell ref="A88:F88"/>
    <mergeCell ref="G88:Y88"/>
    <mergeCell ref="Z88:AD88"/>
    <mergeCell ref="AE88:AN88"/>
    <mergeCell ref="AO88:AV88"/>
    <mergeCell ref="AW88:BD88"/>
    <mergeCell ref="A73:F73"/>
    <mergeCell ref="G73:Y73"/>
    <mergeCell ref="Z73:AD73"/>
    <mergeCell ref="AE73:AN73"/>
    <mergeCell ref="AO73:AV73"/>
    <mergeCell ref="AW73:BD73"/>
    <mergeCell ref="A74:F74"/>
    <mergeCell ref="G74:Y74"/>
    <mergeCell ref="Z74:AD74"/>
    <mergeCell ref="AE74:AN74"/>
    <mergeCell ref="AO74:AV74"/>
    <mergeCell ref="AW74:BD74"/>
    <mergeCell ref="A75:F75"/>
    <mergeCell ref="G75:Y75"/>
    <mergeCell ref="Z75:AD75"/>
    <mergeCell ref="AE75:AN75"/>
    <mergeCell ref="AO75:AV75"/>
    <mergeCell ref="AW75:BD75"/>
    <mergeCell ref="Z76:AD76"/>
    <mergeCell ref="AE76:AN76"/>
    <mergeCell ref="AO76:AV76"/>
    <mergeCell ref="AW76:BD76"/>
    <mergeCell ref="AW85:BD85"/>
    <mergeCell ref="BE74:BL74"/>
    <mergeCell ref="BE75:BL75"/>
    <mergeCell ref="BE76:BL76"/>
    <mergeCell ref="AW84:BD84"/>
    <mergeCell ref="BE81:BL81"/>
    <mergeCell ref="A77:F77"/>
    <mergeCell ref="G77:Y77"/>
    <mergeCell ref="Z77:AD77"/>
    <mergeCell ref="AE77:AN77"/>
    <mergeCell ref="AO77:AV77"/>
    <mergeCell ref="AW77:BD77"/>
    <mergeCell ref="A85:F85"/>
    <mergeCell ref="BE77:BL77"/>
    <mergeCell ref="A78:F78"/>
    <mergeCell ref="G78:Y78"/>
    <mergeCell ref="Z78:AD78"/>
    <mergeCell ref="AE78:AN78"/>
    <mergeCell ref="AO78:AV78"/>
    <mergeCell ref="A83:F83"/>
    <mergeCell ref="G83:Y83"/>
    <mergeCell ref="Z83:AD83"/>
    <mergeCell ref="A114:V114"/>
    <mergeCell ref="A81:F81"/>
    <mergeCell ref="G81:Y81"/>
    <mergeCell ref="Z81:AD81"/>
    <mergeCell ref="A89:F89"/>
    <mergeCell ref="A92:F92"/>
    <mergeCell ref="G92:Y92"/>
    <mergeCell ref="G90:Y90"/>
    <mergeCell ref="G85:Y85"/>
    <mergeCell ref="Z85:AD85"/>
    <mergeCell ref="A87:F87"/>
    <mergeCell ref="BE80:BL80"/>
    <mergeCell ref="BE82:BL82"/>
    <mergeCell ref="AO81:AV81"/>
    <mergeCell ref="A86:F86"/>
    <mergeCell ref="Z86:AD86"/>
    <mergeCell ref="A84:F84"/>
    <mergeCell ref="AO82:AV82"/>
    <mergeCell ref="AW82:BD82"/>
    <mergeCell ref="AE83:AN83"/>
    <mergeCell ref="AO4:BL4"/>
    <mergeCell ref="A80:F80"/>
    <mergeCell ref="G80:Y80"/>
    <mergeCell ref="Z80:AD80"/>
    <mergeCell ref="AE80:AN80"/>
    <mergeCell ref="AE85:AN85"/>
    <mergeCell ref="AO83:AV83"/>
    <mergeCell ref="AE84:AN84"/>
    <mergeCell ref="AO84:AV84"/>
    <mergeCell ref="Z84:AD84"/>
    <mergeCell ref="A69:F69"/>
    <mergeCell ref="AW78:BD78"/>
    <mergeCell ref="BE78:BL78"/>
    <mergeCell ref="AE86:AN86"/>
    <mergeCell ref="G86:Y86"/>
    <mergeCell ref="A82:F82"/>
    <mergeCell ref="A76:F76"/>
    <mergeCell ref="G76:Y76"/>
    <mergeCell ref="G82:AN82"/>
    <mergeCell ref="AE81:AN81"/>
    <mergeCell ref="G87:Y87"/>
    <mergeCell ref="Z87:AD87"/>
    <mergeCell ref="AE87:AN87"/>
    <mergeCell ref="AO87:AV87"/>
    <mergeCell ref="AO80:AV80"/>
    <mergeCell ref="AW80:BD80"/>
    <mergeCell ref="G84:Y84"/>
    <mergeCell ref="AW87:BD87"/>
    <mergeCell ref="AO85:AV85"/>
    <mergeCell ref="Z92:AD92"/>
    <mergeCell ref="AE92:AN92"/>
    <mergeCell ref="AO92:AV92"/>
    <mergeCell ref="AW92:BD92"/>
    <mergeCell ref="BE92:BL92"/>
    <mergeCell ref="G89:Y89"/>
    <mergeCell ref="Z89:AD89"/>
    <mergeCell ref="AE89:AN89"/>
    <mergeCell ref="AO89:AV89"/>
    <mergeCell ref="BE91:BL91"/>
    <mergeCell ref="AS53:AZ53"/>
    <mergeCell ref="AW89:BD89"/>
    <mergeCell ref="BE89:BL89"/>
    <mergeCell ref="AO86:AV86"/>
    <mergeCell ref="AW86:BD86"/>
    <mergeCell ref="BE86:BL86"/>
    <mergeCell ref="BE72:BL72"/>
    <mergeCell ref="BE87:BL87"/>
    <mergeCell ref="BE73:BL73"/>
    <mergeCell ref="BE85:BL85"/>
    <mergeCell ref="Z95:AD95"/>
    <mergeCell ref="AE95:AN95"/>
    <mergeCell ref="AO95:AV95"/>
    <mergeCell ref="AW95:BD95"/>
    <mergeCell ref="A43:F43"/>
    <mergeCell ref="G43:BL43"/>
    <mergeCell ref="A53:C53"/>
    <mergeCell ref="D53:AB53"/>
    <mergeCell ref="AC53:AJ53"/>
    <mergeCell ref="AK53:AR5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A97:F97"/>
    <mergeCell ref="G97:AD97"/>
    <mergeCell ref="AE97:AN97"/>
    <mergeCell ref="AO97:AV97"/>
    <mergeCell ref="AW97:BD97"/>
    <mergeCell ref="BE97:BL97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BE106:BL106"/>
    <mergeCell ref="A106:F106"/>
    <mergeCell ref="G106:Y106"/>
    <mergeCell ref="Z106:AD106"/>
    <mergeCell ref="AE106:AN106"/>
    <mergeCell ref="AO106:AV106"/>
    <mergeCell ref="AW106:BD106"/>
  </mergeCells>
  <phoneticPr fontId="0" type="noConversion"/>
  <conditionalFormatting sqref="G88:G89 G91:G92 G78 G75:G76">
    <cfRule type="cellIs" dxfId="10" priority="14" stopIfTrue="1" operator="equal">
      <formula>$G74</formula>
    </cfRule>
  </conditionalFormatting>
  <conditionalFormatting sqref="D54:I54">
    <cfRule type="cellIs" dxfId="9" priority="15" stopIfTrue="1" operator="equal">
      <formula>$D52</formula>
    </cfRule>
  </conditionalFormatting>
  <conditionalFormatting sqref="A70:F78 A83:F93 A95:F106">
    <cfRule type="cellIs" dxfId="8" priority="16" stopIfTrue="1" operator="equal">
      <formula>0</formula>
    </cfRule>
  </conditionalFormatting>
  <conditionalFormatting sqref="G83:L83 G84 G77:L77 H74:L74 G73:G74 G71:L72 G86:G87 G89:G90 G92:G93 G98:L98 G104 G103:L103">
    <cfRule type="cellIs" dxfId="7" priority="18" stopIfTrue="1" operator="equal">
      <formula>#REF!</formula>
    </cfRule>
  </conditionalFormatting>
  <conditionalFormatting sqref="H88:L89 H91:L92 G85:L86">
    <cfRule type="cellIs" dxfId="6" priority="13" stopIfTrue="1" operator="equal">
      <formula>$G84</formula>
    </cfRule>
  </conditionalFormatting>
  <conditionalFormatting sqref="G70:L70">
    <cfRule type="cellIs" dxfId="5" priority="19" stopIfTrue="1" operator="equal">
      <formula>$G68</formula>
    </cfRule>
  </conditionalFormatting>
  <conditionalFormatting sqref="D51:D52">
    <cfRule type="cellIs" dxfId="4" priority="20" stopIfTrue="1" operator="equal">
      <formula>$D50</formula>
    </cfRule>
  </conditionalFormatting>
  <conditionalFormatting sqref="H105:L105 G95:G97 G102 G105:G106">
    <cfRule type="cellIs" dxfId="3" priority="7" stopIfTrue="1" operator="equal">
      <formula>$G94</formula>
    </cfRule>
  </conditionalFormatting>
  <conditionalFormatting sqref="G100">
    <cfRule type="cellIs" dxfId="2" priority="4" stopIfTrue="1" operator="equal">
      <formula>$G98</formula>
    </cfRule>
  </conditionalFormatting>
  <conditionalFormatting sqref="G101:L101">
    <cfRule type="cellIs" dxfId="1" priority="3" stopIfTrue="1" operator="equal">
      <formula>$G99</formula>
    </cfRule>
  </conditionalFormatting>
  <conditionalFormatting sqref="G99:L99">
    <cfRule type="cellIs" dxfId="0" priority="2" stopIfTrue="1" operator="equal">
      <formula>$G100</formula>
    </cfRule>
  </conditionalFormatting>
  <pageMargins left="0.19685039370078741" right="0.19685039370078741" top="0.19685039370078741" bottom="0.19685039370078741" header="0" footer="0"/>
  <pageSetup paperSize="9" scale="79" fitToHeight="500" orientation="landscape" r:id="rId1"/>
  <headerFooter alignWithMargins="0"/>
  <rowBreaks count="2" manualBreakCount="2">
    <brk id="76" max="64" man="1"/>
    <brk id="9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КПК1416013</vt:lpstr>
      <vt:lpstr>КПК1416013!Область_друку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2022-06-15T07:53:43Z</cp:lastPrinted>
  <dcterms:created xsi:type="dcterms:W3CDTF">2016-08-15T09:54:21Z</dcterms:created>
  <dcterms:modified xsi:type="dcterms:W3CDTF">2022-07-01T05:38:42Z</dcterms:modified>
</cp:coreProperties>
</file>