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7310" sheetId="2" r:id="rId1"/>
  </sheets>
  <definedNames>
    <definedName name="_xlnm.Print_Area" localSheetId="0">'1417310'!$A$1:$BM$105</definedName>
  </definedNames>
  <calcPr calcId="152511"/>
</workbook>
</file>

<file path=xl/calcChain.xml><?xml version="1.0" encoding="utf-8"?>
<calcChain xmlns="http://schemas.openxmlformats.org/spreadsheetml/2006/main">
  <c r="AW74" i="2" l="1"/>
  <c r="AW91" i="2"/>
  <c r="AW92" i="2"/>
  <c r="AW67" i="2"/>
  <c r="BE67" i="2" s="1"/>
  <c r="AW68" i="2"/>
  <c r="A103" i="2"/>
  <c r="BE92" i="2"/>
  <c r="BE91" i="2"/>
  <c r="BE74" i="2"/>
  <c r="BE86" i="2"/>
  <c r="AW83" i="2"/>
  <c r="AW89" i="2"/>
  <c r="BE89" i="2" s="1"/>
  <c r="AW82" i="2"/>
  <c r="BE82" i="2" s="1"/>
  <c r="AW88" i="2"/>
  <c r="BE88" i="2" s="1"/>
  <c r="AB57" i="2"/>
  <c r="BE85" i="2"/>
  <c r="BE81" i="2"/>
  <c r="BE72" i="2"/>
  <c r="BE70" i="2"/>
  <c r="BE66" i="2"/>
  <c r="BE83" i="2"/>
  <c r="AW65" i="2"/>
  <c r="AK47" i="2" s="1"/>
  <c r="BE68" i="2"/>
  <c r="AS47" i="2" l="1"/>
  <c r="BE65" i="2"/>
  <c r="AW80" i="2"/>
  <c r="AK48" i="2" l="1"/>
  <c r="BE80" i="2"/>
  <c r="AS48" i="2" l="1"/>
  <c r="AK49" i="2"/>
  <c r="AS49" i="2" l="1"/>
  <c r="AJ56" i="2"/>
  <c r="I23" i="2"/>
  <c r="U22" i="2" s="1"/>
  <c r="AJ57" i="2" l="1"/>
  <c r="AR57" i="2" s="1"/>
  <c r="AR56" i="2"/>
</calcChain>
</file>

<file path=xl/sharedStrings.xml><?xml version="1.0" encoding="utf-8"?>
<sst xmlns="http://schemas.openxmlformats.org/spreadsheetml/2006/main" count="161" uniqueCount="99">
  <si>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</si>
  <si>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</si>
  <si>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</si>
  <si>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</si>
  <si>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</si>
  <si>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</si>
  <si>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</si>
  <si>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</si>
  <si>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</si>
  <si>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</si>
  <si>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</si>
  <si>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</si>
  <si>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</si>
  <si>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</si>
  <si>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</si>
  <si>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</si>
  <si>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</si>
  <si>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</si>
  <si>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</si>
  <si>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</si>
  <si>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</si>
  <si>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</si>
  <si>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</si>
  <si>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</si>
  <si>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</si>
  <si>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</si>
  <si>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</si>
  <si>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</si>
  <si>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</si>
  <si>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</si>
  <si>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</si>
  <si>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</si>
  <si>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</si>
  <si>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</si>
  <si>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</si>
  <si>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</si>
  <si>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</si>
  <si>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</si>
  <si>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</si>
  <si>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</si>
  <si>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</si>
  <si>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</si>
  <si>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</si>
  <si>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</si>
  <si>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</si>
  <si>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</si>
  <si>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</si>
  <si>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</si>
  <si>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</si>
  <si>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</si>
  <si>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</si>
  <si>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будівництва об’єктів</t>
  </si>
  <si>
    <t>Забезпечення реконструкції об’єктів</t>
  </si>
  <si>
    <t>УСЬОГО</t>
  </si>
  <si>
    <t>затрат</t>
  </si>
  <si>
    <t>грн.</t>
  </si>
  <si>
    <t>продукту</t>
  </si>
  <si>
    <t>кількість об`єктів нового будівництва</t>
  </si>
  <si>
    <t>од.</t>
  </si>
  <si>
    <t>кількість об`єктів, які планується реконструювати</t>
  </si>
  <si>
    <t>ефективності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</si>
  <si>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</si>
  <si>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</si>
  <si>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</si>
  <si>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</si>
  <si>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</si>
  <si>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</si>
  <si>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</si>
  <si>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</si>
  <si>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</si>
  <si>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</si>
  <si>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</si>
  <si>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</si>
  <si>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обсяг видатків</t>
  </si>
  <si>
    <t>титульний список</t>
  </si>
  <si>
    <t>Управління комунальної інфраструктури Хмельницької міської ради</t>
  </si>
  <si>
    <t>розрахунково</t>
  </si>
  <si>
    <t>Завдання 1. Забезпечення будівництва об’єктів</t>
  </si>
  <si>
    <t>Завдання 2. Забезпечення реконструкції об’єктів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</si>
  <si>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</si>
  <si>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</si>
  <si>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С. ЯМЧУК</t>
  </si>
  <si>
    <t xml:space="preserve">витрати на реконструкцію парку-пам`ятки садово-паркового мистецтва </t>
  </si>
  <si>
    <t>реставрація водонапірної башти на вул.Болбочана, 18/1 в м. Хмельницькому</t>
  </si>
  <si>
    <t>В. о. начальника управління комунальної інфраструктури</t>
  </si>
  <si>
    <t xml:space="preserve">відсоток передбачених коштів на будівництво парку "Молодіжний" на вул. С. Бандери в м. Хмельницькому відповідно до зведеного кошторису </t>
  </si>
  <si>
    <t>реконстукція парку-пам`ятки садово-паркового мистецтва місцевого значення "Парк ім. М. Чекмана. Ділянка колеса огляду"</t>
  </si>
  <si>
    <t xml:space="preserve">нове будівництво парку "Молодіжний" по вул. Бандери в м. Хмельницькому </t>
  </si>
  <si>
    <t xml:space="preserve">відсоток передбачених коштів на реконструкцію парку-пам`ятки садово-паркового мистецтва місцевого значення "Парк ім. М. Чекмана. Ділянка колеса огляду" відповідно до зведеного кошторису </t>
  </si>
  <si>
    <t>Наказ</t>
  </si>
  <si>
    <t xml:space="preserve">виготовлення проєктно-кошторисної документації на реконструкцію під’їзної дороги від вул. Вінницьке шосе до вул. Вінницьке шосе, 18 (індустріальний парк) </t>
  </si>
  <si>
    <t>кількість проектно-кошторисної документації, яку необхідно та планується виготовити</t>
  </si>
  <si>
    <t>проєктні і вишукувальні роботи на будівництво станції очищення господарсько-побутових стічних вод продуктивністю БІО-ЗІ 20 м3/доб ст. Богданівці Хмельницького району, Хмельницької області</t>
  </si>
  <si>
    <t xml:space="preserve">проєктні і вишукувальні роботи на будівництво станції очищення господарсько-побутових стічних вод продуктивністю БІО-ЗІ 150 м3/доб ст. Богданівці Хмельницького району, Хмельницької області </t>
  </si>
  <si>
    <t>питома вага кількості проектно-кошторисної документації, що заплановано виготовити до кількості, що необхідно виготовити</t>
  </si>
  <si>
    <t>В. КАБАЛЬСЬКИЙ</t>
  </si>
  <si>
    <t>витрати на виготовлення 1 проектно-кошторисної документації на реконструкцію об`єкта</t>
  </si>
  <si>
    <t>витрати на будівництво одного об`єкта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</si>
  <si>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рік», рішення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</si>
</sst>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7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9" fillId="0" borderId="0" xfId="0" applyFont="1"/>
    <xf numFmtId="0" fontId="18" fillId="0" borderId="0" xfId="0" applyFont="1" applyBorder="1" applyAlignment="1">
      <alignment horizontal="center" vertical="top"/>
    </xf>
    <xf numFmtId="4" fontId="2" fillId="0" borderId="0" xfId="0" applyNumberFormat="1" applyFont="1"/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5"/>
  <sheetViews>
    <sheetView tabSelected="1" view="pageBreakPreview" zoomScaleNormal="100" zoomScaleSheetLayoutView="100" workbookViewId="0">
      <selection activeCell="A103" sqref="A103:H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5703125" style="1" bestFit="1" customWidth="1"/>
    <col min="81" max="16384" width="9.140625" style="1"/>
  </cols>
  <sheetData>
    <row r="1" spans="1:77" ht="44.25" customHeight="1" x14ac:dyDescent="0.2">
      <c r="AO1" s="121" t="s">
        <v>22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77" ht="15" customHeight="1" x14ac:dyDescent="0.2">
      <c r="AO3" s="107" t="s">
        <v>89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5">
      <c r="AO4" s="126" t="s">
        <v>75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x14ac:dyDescent="0.2">
      <c r="AO5" s="106" t="s">
        <v>10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23">
        <v>44404</v>
      </c>
      <c r="AP7" s="124"/>
      <c r="AQ7" s="124"/>
      <c r="AR7" s="124"/>
      <c r="AS7" s="124"/>
      <c r="AT7" s="124"/>
      <c r="AU7" s="124"/>
      <c r="AV7" s="1" t="s">
        <v>49</v>
      </c>
      <c r="AW7" s="124">
        <v>178</v>
      </c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122" t="s">
        <v>11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68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6" t="s">
        <v>39</v>
      </c>
      <c r="B13" s="127">
        <v>1400000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30"/>
      <c r="N13" s="130" t="s">
        <v>75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31"/>
      <c r="AU13" s="127" t="s">
        <v>66</v>
      </c>
      <c r="AV13" s="128"/>
      <c r="AW13" s="128"/>
      <c r="AX13" s="128"/>
      <c r="AY13" s="128"/>
      <c r="AZ13" s="128"/>
      <c r="BA13" s="128"/>
      <c r="BB13" s="128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29" t="s">
        <v>42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48"/>
      <c r="N14" s="131" t="s">
        <v>48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48"/>
      <c r="AU14" s="129" t="s">
        <v>41</v>
      </c>
      <c r="AV14" s="129"/>
      <c r="AW14" s="129"/>
      <c r="AX14" s="129"/>
      <c r="AY14" s="129"/>
      <c r="AZ14" s="129"/>
      <c r="BA14" s="129"/>
      <c r="BB14" s="129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8" customHeight="1" x14ac:dyDescent="0.2">
      <c r="A16" s="26" t="s">
        <v>4</v>
      </c>
      <c r="B16" s="127">
        <v>1410000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30"/>
      <c r="N16" s="130" t="s">
        <v>75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31"/>
      <c r="AU16" s="127" t="s">
        <v>66</v>
      </c>
      <c r="AV16" s="128"/>
      <c r="AW16" s="128"/>
      <c r="AX16" s="128"/>
      <c r="AY16" s="128"/>
      <c r="AZ16" s="128"/>
      <c r="BA16" s="128"/>
      <c r="BB16" s="128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29" t="s">
        <v>42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48"/>
      <c r="N17" s="131" t="s">
        <v>47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48"/>
      <c r="AU17" s="129" t="s">
        <v>41</v>
      </c>
      <c r="AV17" s="129"/>
      <c r="AW17" s="129"/>
      <c r="AX17" s="129"/>
      <c r="AY17" s="129"/>
      <c r="AZ17" s="129"/>
      <c r="BA17" s="129"/>
      <c r="BB17" s="129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40</v>
      </c>
      <c r="B19" s="127">
        <v>1417310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29"/>
      <c r="N19" s="127" t="s">
        <v>69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28"/>
      <c r="AA19" s="127" t="s">
        <v>70</v>
      </c>
      <c r="AB19" s="128"/>
      <c r="AC19" s="128"/>
      <c r="AD19" s="128"/>
      <c r="AE19" s="128"/>
      <c r="AF19" s="128"/>
      <c r="AG19" s="128"/>
      <c r="AH19" s="128"/>
      <c r="AI19" s="128"/>
      <c r="AJ19" s="28"/>
      <c r="AK19" s="128" t="s">
        <v>71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28"/>
      <c r="BE19" s="127" t="s">
        <v>67</v>
      </c>
      <c r="BF19" s="128"/>
      <c r="BG19" s="128"/>
      <c r="BH19" s="128"/>
      <c r="BI19" s="128"/>
      <c r="BJ19" s="128"/>
      <c r="BK19" s="128"/>
      <c r="BL19" s="128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129" t="s">
        <v>42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49"/>
      <c r="N20" s="129" t="s">
        <v>43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50"/>
      <c r="AA20" s="132" t="s">
        <v>44</v>
      </c>
      <c r="AB20" s="132"/>
      <c r="AC20" s="132"/>
      <c r="AD20" s="132"/>
      <c r="AE20" s="132"/>
      <c r="AF20" s="132"/>
      <c r="AG20" s="132"/>
      <c r="AH20" s="132"/>
      <c r="AI20" s="132"/>
      <c r="AJ20" s="50"/>
      <c r="AK20" s="134" t="s">
        <v>45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50"/>
      <c r="BE20" s="129" t="s">
        <v>46</v>
      </c>
      <c r="BF20" s="129"/>
      <c r="BG20" s="129"/>
      <c r="BH20" s="129"/>
      <c r="BI20" s="129"/>
      <c r="BJ20" s="129"/>
      <c r="BK20" s="129"/>
      <c r="BL20" s="12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14" t="s">
        <v>36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5300000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8" t="s">
        <v>37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3" t="s">
        <v>13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 x14ac:dyDescent="0.25">
      <c r="A23" s="93" t="s">
        <v>12</v>
      </c>
      <c r="B23" s="93"/>
      <c r="C23" s="93"/>
      <c r="D23" s="93"/>
      <c r="E23" s="93"/>
      <c r="F23" s="93"/>
      <c r="G23" s="93"/>
      <c r="H23" s="93"/>
      <c r="I23" s="115">
        <f>AK49</f>
        <v>5300000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3" t="s">
        <v>14</v>
      </c>
      <c r="U23" s="93"/>
      <c r="V23" s="93"/>
      <c r="W23" s="93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19" t="s">
        <v>24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79" ht="82.5" customHeight="1" x14ac:dyDescent="0.25">
      <c r="A26" s="120" t="s">
        <v>98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93" t="s">
        <v>23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1" customHeight="1" x14ac:dyDescent="0.2">
      <c r="A29" s="55" t="s">
        <v>18</v>
      </c>
      <c r="B29" s="55"/>
      <c r="C29" s="55"/>
      <c r="D29" s="55"/>
      <c r="E29" s="55"/>
      <c r="F29" s="55"/>
      <c r="G29" s="73" t="s">
        <v>27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x14ac:dyDescent="0.2">
      <c r="A30" s="55">
        <v>1</v>
      </c>
      <c r="B30" s="55"/>
      <c r="C30" s="55"/>
      <c r="D30" s="55"/>
      <c r="E30" s="55"/>
      <c r="F30" s="55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21" customHeight="1" x14ac:dyDescent="0.2">
      <c r="A31" s="55">
        <v>1</v>
      </c>
      <c r="B31" s="55"/>
      <c r="C31" s="55"/>
      <c r="D31" s="55"/>
      <c r="E31" s="55"/>
      <c r="F31" s="55"/>
      <c r="G31" s="94" t="s">
        <v>50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35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93" t="s">
        <v>25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</row>
    <row r="34" spans="1:79" ht="15.95" customHeight="1" x14ac:dyDescent="0.2">
      <c r="A34" s="105" t="s">
        <v>63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</row>
    <row r="37" spans="1:79" ht="18" customHeight="1" x14ac:dyDescent="0.2">
      <c r="A37" s="55" t="s">
        <v>18</v>
      </c>
      <c r="B37" s="55"/>
      <c r="C37" s="55"/>
      <c r="D37" s="55"/>
      <c r="E37" s="55"/>
      <c r="F37" s="55"/>
      <c r="G37" s="73" t="s">
        <v>15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8" customHeight="1" x14ac:dyDescent="0.2">
      <c r="A38" s="55">
        <v>1</v>
      </c>
      <c r="B38" s="55"/>
      <c r="C38" s="55"/>
      <c r="D38" s="55"/>
      <c r="E38" s="55"/>
      <c r="F38" s="55"/>
      <c r="G38" s="73">
        <v>2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8" customHeight="1" x14ac:dyDescent="0.2">
      <c r="A39" s="55">
        <v>1</v>
      </c>
      <c r="B39" s="55"/>
      <c r="C39" s="55"/>
      <c r="D39" s="55"/>
      <c r="E39" s="55"/>
      <c r="F39" s="55"/>
      <c r="G39" s="94" t="s">
        <v>77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6</v>
      </c>
    </row>
    <row r="40" spans="1:79" ht="18" customHeight="1" x14ac:dyDescent="0.2">
      <c r="A40" s="55">
        <v>2</v>
      </c>
      <c r="B40" s="55"/>
      <c r="C40" s="55"/>
      <c r="D40" s="55"/>
      <c r="E40" s="55"/>
      <c r="F40" s="55"/>
      <c r="G40" s="94" t="s">
        <v>78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79" ht="15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93" t="s">
        <v>28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79" ht="1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133" t="s">
        <v>79</v>
      </c>
      <c r="AT43" s="133"/>
      <c r="AU43" s="133"/>
      <c r="AV43" s="133"/>
      <c r="AW43" s="133"/>
      <c r="AX43" s="133"/>
      <c r="AY43" s="133"/>
      <c r="AZ43" s="133"/>
      <c r="BA43" s="33"/>
      <c r="BB43" s="33"/>
      <c r="BC43" s="33"/>
      <c r="BD43" s="33"/>
      <c r="BE43" s="33"/>
      <c r="BF43" s="33"/>
      <c r="BG43" s="33"/>
      <c r="BH43" s="33"/>
      <c r="BI43" s="12"/>
      <c r="BJ43" s="12"/>
      <c r="BK43" s="12"/>
      <c r="BL43" s="12"/>
    </row>
    <row r="44" spans="1:79" ht="15.95" customHeight="1" x14ac:dyDescent="0.25">
      <c r="A44" s="55" t="s">
        <v>18</v>
      </c>
      <c r="B44" s="55"/>
      <c r="C44" s="55"/>
      <c r="D44" s="108" t="s">
        <v>16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55" t="s">
        <v>19</v>
      </c>
      <c r="AD44" s="55"/>
      <c r="AE44" s="55"/>
      <c r="AF44" s="55"/>
      <c r="AG44" s="55"/>
      <c r="AH44" s="55"/>
      <c r="AI44" s="55"/>
      <c r="AJ44" s="55"/>
      <c r="AK44" s="55" t="s">
        <v>20</v>
      </c>
      <c r="AL44" s="55"/>
      <c r="AM44" s="55"/>
      <c r="AN44" s="55"/>
      <c r="AO44" s="55"/>
      <c r="AP44" s="55"/>
      <c r="AQ44" s="55"/>
      <c r="AR44" s="55"/>
      <c r="AS44" s="55" t="s">
        <v>17</v>
      </c>
      <c r="AT44" s="55"/>
      <c r="AU44" s="55"/>
      <c r="AV44" s="55"/>
      <c r="AW44" s="55"/>
      <c r="AX44" s="55"/>
      <c r="AY44" s="55"/>
      <c r="AZ44" s="55"/>
      <c r="BA44" s="14"/>
      <c r="BB44" s="14"/>
      <c r="BC44" s="14"/>
      <c r="BD44" s="14"/>
      <c r="BE44" s="14"/>
      <c r="BF44" s="14"/>
      <c r="BG44" s="14"/>
      <c r="BH44" s="14"/>
      <c r="BI44" s="34"/>
      <c r="BJ44" s="34"/>
      <c r="BK44" s="34"/>
      <c r="BL44" s="34"/>
    </row>
    <row r="45" spans="1:79" ht="22.5" customHeight="1" x14ac:dyDescent="0.25">
      <c r="A45" s="55"/>
      <c r="B45" s="55"/>
      <c r="C45" s="55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14"/>
      <c r="BB45" s="14"/>
      <c r="BC45" s="14"/>
      <c r="BD45" s="14"/>
      <c r="BE45" s="14"/>
      <c r="BF45" s="14"/>
      <c r="BG45" s="14"/>
      <c r="BH45" s="14"/>
      <c r="BI45" s="34"/>
      <c r="BJ45" s="34"/>
      <c r="BK45" s="34"/>
      <c r="BL45" s="34"/>
    </row>
    <row r="46" spans="1:79" ht="18" customHeight="1" x14ac:dyDescent="0.25">
      <c r="A46" s="55">
        <v>1</v>
      </c>
      <c r="B46" s="55"/>
      <c r="C46" s="55"/>
      <c r="D46" s="73">
        <v>2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5">
        <v>3</v>
      </c>
      <c r="AD46" s="55"/>
      <c r="AE46" s="55"/>
      <c r="AF46" s="55"/>
      <c r="AG46" s="55"/>
      <c r="AH46" s="55"/>
      <c r="AI46" s="55"/>
      <c r="AJ46" s="55"/>
      <c r="AK46" s="55">
        <v>4</v>
      </c>
      <c r="AL46" s="55"/>
      <c r="AM46" s="55"/>
      <c r="AN46" s="55"/>
      <c r="AO46" s="55"/>
      <c r="AP46" s="55"/>
      <c r="AQ46" s="55"/>
      <c r="AR46" s="55"/>
      <c r="AS46" s="55">
        <v>5</v>
      </c>
      <c r="AT46" s="55"/>
      <c r="AU46" s="55"/>
      <c r="AV46" s="55"/>
      <c r="AW46" s="55"/>
      <c r="AX46" s="55"/>
      <c r="AY46" s="55"/>
      <c r="AZ46" s="55"/>
      <c r="BA46" s="14"/>
      <c r="BB46" s="14"/>
      <c r="BC46" s="14"/>
      <c r="BD46" s="14"/>
      <c r="BE46" s="14"/>
      <c r="BF46" s="14"/>
      <c r="BG46" s="14"/>
      <c r="BH46" s="14"/>
      <c r="BI46" s="34"/>
      <c r="BJ46" s="34"/>
      <c r="BK46" s="34"/>
      <c r="BL46" s="34"/>
    </row>
    <row r="47" spans="1:79" ht="18" customHeight="1" x14ac:dyDescent="0.25">
      <c r="A47" s="55">
        <v>1</v>
      </c>
      <c r="B47" s="55"/>
      <c r="C47" s="55"/>
      <c r="D47" s="94" t="s">
        <v>51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3">
        <v>0</v>
      </c>
      <c r="AD47" s="63"/>
      <c r="AE47" s="63"/>
      <c r="AF47" s="63"/>
      <c r="AG47" s="63"/>
      <c r="AH47" s="63"/>
      <c r="AI47" s="63"/>
      <c r="AJ47" s="63"/>
      <c r="AK47" s="63">
        <f>AW65</f>
        <v>3000000</v>
      </c>
      <c r="AL47" s="63"/>
      <c r="AM47" s="63"/>
      <c r="AN47" s="63"/>
      <c r="AO47" s="63"/>
      <c r="AP47" s="63"/>
      <c r="AQ47" s="63"/>
      <c r="AR47" s="63"/>
      <c r="AS47" s="63">
        <f>AC47+AK47</f>
        <v>3000000</v>
      </c>
      <c r="AT47" s="63"/>
      <c r="AU47" s="63"/>
      <c r="AV47" s="63"/>
      <c r="AW47" s="63"/>
      <c r="AX47" s="63"/>
      <c r="AY47" s="63"/>
      <c r="AZ47" s="63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  <c r="CA47" s="1" t="s">
        <v>7</v>
      </c>
    </row>
    <row r="48" spans="1:79" ht="18" customHeight="1" x14ac:dyDescent="0.25">
      <c r="A48" s="55">
        <v>2</v>
      </c>
      <c r="B48" s="55"/>
      <c r="C48" s="55"/>
      <c r="D48" s="94" t="s">
        <v>52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3">
        <v>0</v>
      </c>
      <c r="AD48" s="63"/>
      <c r="AE48" s="63"/>
      <c r="AF48" s="63"/>
      <c r="AG48" s="63"/>
      <c r="AH48" s="63"/>
      <c r="AI48" s="63"/>
      <c r="AJ48" s="63"/>
      <c r="AK48" s="63">
        <f>AW80</f>
        <v>2300000</v>
      </c>
      <c r="AL48" s="63"/>
      <c r="AM48" s="63"/>
      <c r="AN48" s="63"/>
      <c r="AO48" s="63"/>
      <c r="AP48" s="63"/>
      <c r="AQ48" s="63"/>
      <c r="AR48" s="63"/>
      <c r="AS48" s="63">
        <f>AC48+AK48</f>
        <v>2300000</v>
      </c>
      <c r="AT48" s="63"/>
      <c r="AU48" s="63"/>
      <c r="AV48" s="63"/>
      <c r="AW48" s="63"/>
      <c r="AX48" s="63"/>
      <c r="AY48" s="63"/>
      <c r="AZ48" s="63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80" s="2" customFormat="1" ht="18" customHeight="1" x14ac:dyDescent="0.25">
      <c r="A49" s="68"/>
      <c r="B49" s="68"/>
      <c r="C49" s="68"/>
      <c r="D49" s="90" t="s">
        <v>53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64">
        <v>0</v>
      </c>
      <c r="AD49" s="64"/>
      <c r="AE49" s="64"/>
      <c r="AF49" s="64"/>
      <c r="AG49" s="64"/>
      <c r="AH49" s="64"/>
      <c r="AI49" s="64"/>
      <c r="AJ49" s="64"/>
      <c r="AK49" s="64">
        <f>SUM(AK47:AR48)</f>
        <v>5300000</v>
      </c>
      <c r="AL49" s="64"/>
      <c r="AM49" s="64"/>
      <c r="AN49" s="64"/>
      <c r="AO49" s="64"/>
      <c r="AP49" s="64"/>
      <c r="AQ49" s="64"/>
      <c r="AR49" s="64"/>
      <c r="AS49" s="64">
        <f>AC49+AK49</f>
        <v>5300000</v>
      </c>
      <c r="AT49" s="64"/>
      <c r="AU49" s="64"/>
      <c r="AV49" s="64"/>
      <c r="AW49" s="64"/>
      <c r="AX49" s="64"/>
      <c r="AY49" s="64"/>
      <c r="AZ49" s="64"/>
      <c r="BA49" s="37"/>
      <c r="BB49" s="37"/>
      <c r="BC49" s="37"/>
      <c r="BD49" s="37"/>
      <c r="BE49" s="37"/>
      <c r="BF49" s="37"/>
      <c r="BG49" s="37"/>
      <c r="BH49" s="37"/>
      <c r="BI49" s="35"/>
      <c r="BJ49" s="35"/>
      <c r="BK49" s="35"/>
      <c r="BL49" s="35"/>
    </row>
    <row r="50" spans="1:80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80" ht="15.75" customHeight="1" x14ac:dyDescent="0.2">
      <c r="A51" s="119" t="s">
        <v>29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</row>
    <row r="52" spans="1:80" ht="1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133" t="s">
        <v>79</v>
      </c>
      <c r="AS52" s="133"/>
      <c r="AT52" s="133"/>
      <c r="AU52" s="133"/>
      <c r="AV52" s="133"/>
      <c r="AW52" s="133"/>
      <c r="AX52" s="133"/>
      <c r="AY52" s="133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80" ht="15.95" customHeight="1" x14ac:dyDescent="0.25">
      <c r="A53" s="55" t="s">
        <v>18</v>
      </c>
      <c r="B53" s="55"/>
      <c r="C53" s="55"/>
      <c r="D53" s="108" t="s">
        <v>21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0"/>
      <c r="AB53" s="55" t="s">
        <v>19</v>
      </c>
      <c r="AC53" s="55"/>
      <c r="AD53" s="55"/>
      <c r="AE53" s="55"/>
      <c r="AF53" s="55"/>
      <c r="AG53" s="55"/>
      <c r="AH53" s="55"/>
      <c r="AI53" s="55"/>
      <c r="AJ53" s="55" t="s">
        <v>20</v>
      </c>
      <c r="AK53" s="55"/>
      <c r="AL53" s="55"/>
      <c r="AM53" s="55"/>
      <c r="AN53" s="55"/>
      <c r="AO53" s="55"/>
      <c r="AP53" s="55"/>
      <c r="AQ53" s="55"/>
      <c r="AR53" s="55" t="s">
        <v>17</v>
      </c>
      <c r="AS53" s="55"/>
      <c r="AT53" s="55"/>
      <c r="AU53" s="55"/>
      <c r="AV53" s="55"/>
      <c r="AW53" s="55"/>
      <c r="AX53" s="55"/>
      <c r="AY53" s="55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80" ht="20.25" customHeight="1" x14ac:dyDescent="0.25">
      <c r="A54" s="55"/>
      <c r="B54" s="55"/>
      <c r="C54" s="55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3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80" ht="15.75" customHeight="1" x14ac:dyDescent="0.25">
      <c r="A55" s="55">
        <v>1</v>
      </c>
      <c r="B55" s="55"/>
      <c r="C55" s="55"/>
      <c r="D55" s="73">
        <v>2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55">
        <v>3</v>
      </c>
      <c r="AC55" s="55"/>
      <c r="AD55" s="55"/>
      <c r="AE55" s="55"/>
      <c r="AF55" s="55"/>
      <c r="AG55" s="55"/>
      <c r="AH55" s="55"/>
      <c r="AI55" s="55"/>
      <c r="AJ55" s="55">
        <v>4</v>
      </c>
      <c r="AK55" s="55"/>
      <c r="AL55" s="55"/>
      <c r="AM55" s="55"/>
      <c r="AN55" s="55"/>
      <c r="AO55" s="55"/>
      <c r="AP55" s="55"/>
      <c r="AQ55" s="55"/>
      <c r="AR55" s="55">
        <v>5</v>
      </c>
      <c r="AS55" s="55"/>
      <c r="AT55" s="55"/>
      <c r="AU55" s="55"/>
      <c r="AV55" s="55"/>
      <c r="AW55" s="55"/>
      <c r="AX55" s="55"/>
      <c r="AY55" s="55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80" ht="49.5" customHeight="1" x14ac:dyDescent="0.25">
      <c r="A56" s="55">
        <v>1</v>
      </c>
      <c r="B56" s="55"/>
      <c r="C56" s="55"/>
      <c r="D56" s="94" t="s">
        <v>80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3">
        <v>0</v>
      </c>
      <c r="AC56" s="63"/>
      <c r="AD56" s="63"/>
      <c r="AE56" s="63"/>
      <c r="AF56" s="63"/>
      <c r="AG56" s="63"/>
      <c r="AH56" s="63"/>
      <c r="AI56" s="63"/>
      <c r="AJ56" s="63">
        <f>AK49</f>
        <v>5300000</v>
      </c>
      <c r="AK56" s="63"/>
      <c r="AL56" s="63"/>
      <c r="AM56" s="63"/>
      <c r="AN56" s="63"/>
      <c r="AO56" s="63"/>
      <c r="AP56" s="63"/>
      <c r="AQ56" s="63"/>
      <c r="AR56" s="63">
        <f>AB56+AJ56</f>
        <v>5300000</v>
      </c>
      <c r="AS56" s="63"/>
      <c r="AT56" s="63"/>
      <c r="AU56" s="63"/>
      <c r="AV56" s="63"/>
      <c r="AW56" s="63"/>
      <c r="AX56" s="63"/>
      <c r="AY56" s="6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CA56" s="1" t="s">
        <v>8</v>
      </c>
      <c r="CB56" s="51"/>
    </row>
    <row r="57" spans="1:80" s="2" customFormat="1" ht="18.75" customHeight="1" x14ac:dyDescent="0.25">
      <c r="A57" s="68"/>
      <c r="B57" s="68"/>
      <c r="C57" s="68"/>
      <c r="D57" s="90" t="s">
        <v>17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4">
        <f>AB56</f>
        <v>0</v>
      </c>
      <c r="AC57" s="64"/>
      <c r="AD57" s="64"/>
      <c r="AE57" s="64"/>
      <c r="AF57" s="64"/>
      <c r="AG57" s="64"/>
      <c r="AH57" s="64"/>
      <c r="AI57" s="64"/>
      <c r="AJ57" s="64">
        <f>AJ56</f>
        <v>5300000</v>
      </c>
      <c r="AK57" s="64"/>
      <c r="AL57" s="64"/>
      <c r="AM57" s="64"/>
      <c r="AN57" s="64"/>
      <c r="AO57" s="64"/>
      <c r="AP57" s="64"/>
      <c r="AQ57" s="64"/>
      <c r="AR57" s="64">
        <f>AB57+AJ57</f>
        <v>5300000</v>
      </c>
      <c r="AS57" s="64"/>
      <c r="AT57" s="64"/>
      <c r="AU57" s="64"/>
      <c r="AV57" s="64"/>
      <c r="AW57" s="64"/>
      <c r="AX57" s="64"/>
      <c r="AY57" s="64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80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80" ht="15.75" customHeight="1" x14ac:dyDescent="0.2">
      <c r="A59" s="93" t="s">
        <v>30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80" ht="9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80" ht="36.75" customHeight="1" x14ac:dyDescent="0.2">
      <c r="A61" s="55" t="s">
        <v>18</v>
      </c>
      <c r="B61" s="55"/>
      <c r="C61" s="55"/>
      <c r="D61" s="55"/>
      <c r="E61" s="55"/>
      <c r="F61" s="55"/>
      <c r="G61" s="73" t="s">
        <v>31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55" t="s">
        <v>2</v>
      </c>
      <c r="AA61" s="55"/>
      <c r="AB61" s="55"/>
      <c r="AC61" s="55"/>
      <c r="AD61" s="55"/>
      <c r="AE61" s="55" t="s">
        <v>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73" t="s">
        <v>19</v>
      </c>
      <c r="AP61" s="74"/>
      <c r="AQ61" s="74"/>
      <c r="AR61" s="74"/>
      <c r="AS61" s="74"/>
      <c r="AT61" s="74"/>
      <c r="AU61" s="74"/>
      <c r="AV61" s="75"/>
      <c r="AW61" s="73" t="s">
        <v>20</v>
      </c>
      <c r="AX61" s="74"/>
      <c r="AY61" s="74"/>
      <c r="AZ61" s="74"/>
      <c r="BA61" s="74"/>
      <c r="BB61" s="74"/>
      <c r="BC61" s="74"/>
      <c r="BD61" s="75"/>
      <c r="BE61" s="73" t="s">
        <v>17</v>
      </c>
      <c r="BF61" s="74"/>
      <c r="BG61" s="74"/>
      <c r="BH61" s="74"/>
      <c r="BI61" s="74"/>
      <c r="BJ61" s="74"/>
      <c r="BK61" s="74"/>
      <c r="BL61" s="75"/>
    </row>
    <row r="62" spans="1:80" ht="15.75" customHeight="1" x14ac:dyDescent="0.2">
      <c r="A62" s="55">
        <v>1</v>
      </c>
      <c r="B62" s="55"/>
      <c r="C62" s="55"/>
      <c r="D62" s="55"/>
      <c r="E62" s="55"/>
      <c r="F62" s="55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55">
        <v>3</v>
      </c>
      <c r="AA62" s="55"/>
      <c r="AB62" s="55"/>
      <c r="AC62" s="55"/>
      <c r="AD62" s="55"/>
      <c r="AE62" s="55">
        <v>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>
        <v>5</v>
      </c>
      <c r="AP62" s="55"/>
      <c r="AQ62" s="55"/>
      <c r="AR62" s="55"/>
      <c r="AS62" s="55"/>
      <c r="AT62" s="55"/>
      <c r="AU62" s="55"/>
      <c r="AV62" s="55"/>
      <c r="AW62" s="55">
        <v>6</v>
      </c>
      <c r="AX62" s="55"/>
      <c r="AY62" s="55"/>
      <c r="AZ62" s="55"/>
      <c r="BA62" s="55"/>
      <c r="BB62" s="55"/>
      <c r="BC62" s="55"/>
      <c r="BD62" s="55"/>
      <c r="BE62" s="55">
        <v>7</v>
      </c>
      <c r="BF62" s="55"/>
      <c r="BG62" s="55"/>
      <c r="BH62" s="55"/>
      <c r="BI62" s="55"/>
      <c r="BJ62" s="55"/>
      <c r="BK62" s="55"/>
      <c r="BL62" s="55"/>
    </row>
    <row r="63" spans="1:80" ht="18.75" customHeight="1" x14ac:dyDescent="0.2">
      <c r="A63" s="73"/>
      <c r="B63" s="74"/>
      <c r="C63" s="74"/>
      <c r="D63" s="74"/>
      <c r="E63" s="74"/>
      <c r="F63" s="75"/>
      <c r="G63" s="70" t="s">
        <v>77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/>
      <c r="AA63" s="74"/>
      <c r="AB63" s="74"/>
      <c r="AC63" s="74"/>
      <c r="AD63" s="75"/>
      <c r="AE63" s="73"/>
      <c r="AF63" s="74"/>
      <c r="AG63" s="74"/>
      <c r="AH63" s="74"/>
      <c r="AI63" s="74"/>
      <c r="AJ63" s="74"/>
      <c r="AK63" s="74"/>
      <c r="AL63" s="74"/>
      <c r="AM63" s="74"/>
      <c r="AN63" s="75"/>
      <c r="AO63" s="73"/>
      <c r="AP63" s="74"/>
      <c r="AQ63" s="74"/>
      <c r="AR63" s="74"/>
      <c r="AS63" s="74"/>
      <c r="AT63" s="74"/>
      <c r="AU63" s="74"/>
      <c r="AV63" s="75"/>
      <c r="AW63" s="73"/>
      <c r="AX63" s="74"/>
      <c r="AY63" s="74"/>
      <c r="AZ63" s="74"/>
      <c r="BA63" s="74"/>
      <c r="BB63" s="74"/>
      <c r="BC63" s="74"/>
      <c r="BD63" s="75"/>
      <c r="BE63" s="73"/>
      <c r="BF63" s="74"/>
      <c r="BG63" s="74"/>
      <c r="BH63" s="74"/>
      <c r="BI63" s="74"/>
      <c r="BJ63" s="74"/>
      <c r="BK63" s="74"/>
      <c r="BL63" s="75"/>
    </row>
    <row r="64" spans="1:80" s="2" customFormat="1" ht="18.75" customHeight="1" x14ac:dyDescent="0.2">
      <c r="A64" s="68">
        <v>0</v>
      </c>
      <c r="B64" s="68"/>
      <c r="C64" s="68"/>
      <c r="D64" s="68"/>
      <c r="E64" s="68"/>
      <c r="F64" s="68"/>
      <c r="G64" s="79" t="s">
        <v>54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82"/>
      <c r="AA64" s="82"/>
      <c r="AB64" s="82"/>
      <c r="AC64" s="82"/>
      <c r="AD64" s="82"/>
      <c r="AE64" s="99"/>
      <c r="AF64" s="99"/>
      <c r="AG64" s="99"/>
      <c r="AH64" s="99"/>
      <c r="AI64" s="99"/>
      <c r="AJ64" s="99"/>
      <c r="AK64" s="99"/>
      <c r="AL64" s="99"/>
      <c r="AM64" s="99"/>
      <c r="AN64" s="79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2" t="s">
        <v>9</v>
      </c>
    </row>
    <row r="65" spans="1:64" s="2" customFormat="1" ht="22.5" customHeight="1" x14ac:dyDescent="0.2">
      <c r="A65" s="55">
        <v>0</v>
      </c>
      <c r="B65" s="55"/>
      <c r="C65" s="55"/>
      <c r="D65" s="55"/>
      <c r="E65" s="55"/>
      <c r="F65" s="55"/>
      <c r="G65" s="76" t="s">
        <v>73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56" t="s">
        <v>55</v>
      </c>
      <c r="AA65" s="56"/>
      <c r="AB65" s="56"/>
      <c r="AC65" s="56"/>
      <c r="AD65" s="56"/>
      <c r="AE65" s="57" t="s">
        <v>72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63"/>
      <c r="AP65" s="63"/>
      <c r="AQ65" s="63"/>
      <c r="AR65" s="63"/>
      <c r="AS65" s="63"/>
      <c r="AT65" s="63"/>
      <c r="AU65" s="63"/>
      <c r="AV65" s="63"/>
      <c r="AW65" s="63">
        <f>SUM(AW66:BD68)</f>
        <v>3000000</v>
      </c>
      <c r="AX65" s="63"/>
      <c r="AY65" s="63"/>
      <c r="AZ65" s="63"/>
      <c r="BA65" s="63"/>
      <c r="BB65" s="63"/>
      <c r="BC65" s="63"/>
      <c r="BD65" s="63"/>
      <c r="BE65" s="63">
        <f>AO65+AW65</f>
        <v>3000000</v>
      </c>
      <c r="BF65" s="63"/>
      <c r="BG65" s="63"/>
      <c r="BH65" s="63"/>
      <c r="BI65" s="63"/>
      <c r="BJ65" s="63"/>
      <c r="BK65" s="63"/>
      <c r="BL65" s="63"/>
    </row>
    <row r="66" spans="1:64" ht="35.25" customHeight="1" x14ac:dyDescent="0.2">
      <c r="A66" s="55">
        <v>0</v>
      </c>
      <c r="B66" s="55"/>
      <c r="C66" s="55"/>
      <c r="D66" s="55"/>
      <c r="E66" s="55"/>
      <c r="F66" s="55"/>
      <c r="G66" s="76" t="s">
        <v>87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56" t="s">
        <v>55</v>
      </c>
      <c r="AA66" s="56"/>
      <c r="AB66" s="56"/>
      <c r="AC66" s="56"/>
      <c r="AD66" s="56"/>
      <c r="AE66" s="57" t="s">
        <v>72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63"/>
      <c r="AP66" s="63"/>
      <c r="AQ66" s="63"/>
      <c r="AR66" s="63"/>
      <c r="AS66" s="63"/>
      <c r="AT66" s="63"/>
      <c r="AU66" s="63"/>
      <c r="AV66" s="63"/>
      <c r="AW66" s="63">
        <v>3000000</v>
      </c>
      <c r="AX66" s="63"/>
      <c r="AY66" s="63"/>
      <c r="AZ66" s="63"/>
      <c r="BA66" s="63"/>
      <c r="BB66" s="63"/>
      <c r="BC66" s="63"/>
      <c r="BD66" s="63"/>
      <c r="BE66" s="63">
        <f>AO66+AW66</f>
        <v>3000000</v>
      </c>
      <c r="BF66" s="63"/>
      <c r="BG66" s="63"/>
      <c r="BH66" s="63"/>
      <c r="BI66" s="63"/>
      <c r="BJ66" s="63"/>
      <c r="BK66" s="63"/>
      <c r="BL66" s="63"/>
    </row>
    <row r="67" spans="1:64" ht="69.75" hidden="1" customHeight="1" x14ac:dyDescent="0.2">
      <c r="A67" s="55"/>
      <c r="B67" s="55"/>
      <c r="C67" s="55"/>
      <c r="D67" s="55"/>
      <c r="E67" s="55"/>
      <c r="F67" s="55"/>
      <c r="G67" s="52" t="s">
        <v>92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6" t="s">
        <v>55</v>
      </c>
      <c r="AA67" s="56"/>
      <c r="AB67" s="56"/>
      <c r="AC67" s="56"/>
      <c r="AD67" s="56"/>
      <c r="AE67" s="57" t="s">
        <v>72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63"/>
      <c r="AP67" s="63"/>
      <c r="AQ67" s="63"/>
      <c r="AR67" s="63"/>
      <c r="AS67" s="63"/>
      <c r="AT67" s="63"/>
      <c r="AU67" s="63"/>
      <c r="AV67" s="63"/>
      <c r="AW67" s="63">
        <f>224762-224762</f>
        <v>0</v>
      </c>
      <c r="AX67" s="63"/>
      <c r="AY67" s="63"/>
      <c r="AZ67" s="63"/>
      <c r="BA67" s="63"/>
      <c r="BB67" s="63"/>
      <c r="BC67" s="63"/>
      <c r="BD67" s="63"/>
      <c r="BE67" s="63">
        <f>AO67+AW67</f>
        <v>0</v>
      </c>
      <c r="BF67" s="63"/>
      <c r="BG67" s="63"/>
      <c r="BH67" s="63"/>
      <c r="BI67" s="63"/>
      <c r="BJ67" s="63"/>
      <c r="BK67" s="63"/>
      <c r="BL67" s="63"/>
    </row>
    <row r="68" spans="1:64" ht="66" hidden="1" customHeight="1" x14ac:dyDescent="0.2">
      <c r="A68" s="55"/>
      <c r="B68" s="55"/>
      <c r="C68" s="55"/>
      <c r="D68" s="55"/>
      <c r="E68" s="55"/>
      <c r="F68" s="55"/>
      <c r="G68" s="52" t="s">
        <v>93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6" t="s">
        <v>55</v>
      </c>
      <c r="AA68" s="56"/>
      <c r="AB68" s="56"/>
      <c r="AC68" s="56"/>
      <c r="AD68" s="56"/>
      <c r="AE68" s="57" t="s">
        <v>72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63"/>
      <c r="AP68" s="63"/>
      <c r="AQ68" s="63"/>
      <c r="AR68" s="63"/>
      <c r="AS68" s="63"/>
      <c r="AT68" s="63"/>
      <c r="AU68" s="63"/>
      <c r="AV68" s="63"/>
      <c r="AW68" s="63">
        <f>498740-498740</f>
        <v>0</v>
      </c>
      <c r="AX68" s="63"/>
      <c r="AY68" s="63"/>
      <c r="AZ68" s="63"/>
      <c r="BA68" s="63"/>
      <c r="BB68" s="63"/>
      <c r="BC68" s="63"/>
      <c r="BD68" s="63"/>
      <c r="BE68" s="63">
        <f>AO68+AW68</f>
        <v>0</v>
      </c>
      <c r="BF68" s="63"/>
      <c r="BG68" s="63"/>
      <c r="BH68" s="63"/>
      <c r="BI68" s="63"/>
      <c r="BJ68" s="63"/>
      <c r="BK68" s="63"/>
      <c r="BL68" s="63"/>
    </row>
    <row r="69" spans="1:64" s="2" customFormat="1" ht="18" customHeight="1" x14ac:dyDescent="0.2">
      <c r="A69" s="68">
        <v>0</v>
      </c>
      <c r="B69" s="68"/>
      <c r="C69" s="68"/>
      <c r="D69" s="68"/>
      <c r="E69" s="68"/>
      <c r="F69" s="68"/>
      <c r="G69" s="79" t="s">
        <v>56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82"/>
      <c r="AA69" s="82"/>
      <c r="AB69" s="82"/>
      <c r="AC69" s="82"/>
      <c r="AD69" s="82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22.5" customHeight="1" x14ac:dyDescent="0.2">
      <c r="A70" s="55">
        <v>0</v>
      </c>
      <c r="B70" s="55"/>
      <c r="C70" s="55"/>
      <c r="D70" s="55"/>
      <c r="E70" s="55"/>
      <c r="F70" s="55"/>
      <c r="G70" s="76" t="s">
        <v>57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56" t="s">
        <v>58</v>
      </c>
      <c r="AA70" s="56"/>
      <c r="AB70" s="56"/>
      <c r="AC70" s="56"/>
      <c r="AD70" s="56"/>
      <c r="AE70" s="57" t="s">
        <v>74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63"/>
      <c r="AP70" s="63"/>
      <c r="AQ70" s="63"/>
      <c r="AR70" s="63"/>
      <c r="AS70" s="63"/>
      <c r="AT70" s="63"/>
      <c r="AU70" s="63"/>
      <c r="AV70" s="63"/>
      <c r="AW70" s="60">
        <v>1</v>
      </c>
      <c r="AX70" s="60"/>
      <c r="AY70" s="60"/>
      <c r="AZ70" s="60"/>
      <c r="BA70" s="60"/>
      <c r="BB70" s="60"/>
      <c r="BC70" s="60"/>
      <c r="BD70" s="60"/>
      <c r="BE70" s="60">
        <f>AO70+AW70</f>
        <v>1</v>
      </c>
      <c r="BF70" s="60"/>
      <c r="BG70" s="60"/>
      <c r="BH70" s="60"/>
      <c r="BI70" s="60"/>
      <c r="BJ70" s="60"/>
      <c r="BK70" s="60"/>
      <c r="BL70" s="60"/>
    </row>
    <row r="71" spans="1:64" s="2" customFormat="1" ht="18" customHeight="1" x14ac:dyDescent="0.2">
      <c r="A71" s="68">
        <v>0</v>
      </c>
      <c r="B71" s="68"/>
      <c r="C71" s="68"/>
      <c r="D71" s="68"/>
      <c r="E71" s="68"/>
      <c r="F71" s="68"/>
      <c r="G71" s="79" t="s">
        <v>60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2"/>
      <c r="AA71" s="82"/>
      <c r="AB71" s="82"/>
      <c r="AC71" s="82"/>
      <c r="AD71" s="82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24" customHeight="1" x14ac:dyDescent="0.2">
      <c r="A72" s="55">
        <v>0</v>
      </c>
      <c r="B72" s="55"/>
      <c r="C72" s="55"/>
      <c r="D72" s="55"/>
      <c r="E72" s="55"/>
      <c r="F72" s="55"/>
      <c r="G72" s="76" t="s">
        <v>97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56" t="s">
        <v>55</v>
      </c>
      <c r="AA72" s="56"/>
      <c r="AB72" s="56"/>
      <c r="AC72" s="56"/>
      <c r="AD72" s="56"/>
      <c r="AE72" s="57" t="s">
        <v>76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63"/>
      <c r="AP72" s="63"/>
      <c r="AQ72" s="63"/>
      <c r="AR72" s="63"/>
      <c r="AS72" s="63"/>
      <c r="AT72" s="63"/>
      <c r="AU72" s="63"/>
      <c r="AV72" s="63"/>
      <c r="AW72" s="63">
        <v>3000000</v>
      </c>
      <c r="AX72" s="63"/>
      <c r="AY72" s="63"/>
      <c r="AZ72" s="63"/>
      <c r="BA72" s="63"/>
      <c r="BB72" s="63"/>
      <c r="BC72" s="63"/>
      <c r="BD72" s="63"/>
      <c r="BE72" s="63">
        <f>AO72+AW72</f>
        <v>3000000</v>
      </c>
      <c r="BF72" s="63"/>
      <c r="BG72" s="63"/>
      <c r="BH72" s="63"/>
      <c r="BI72" s="63"/>
      <c r="BJ72" s="63"/>
      <c r="BK72" s="63"/>
      <c r="BL72" s="63"/>
    </row>
    <row r="73" spans="1:64" s="2" customFormat="1" ht="18.75" customHeight="1" x14ac:dyDescent="0.2">
      <c r="A73" s="68">
        <v>0</v>
      </c>
      <c r="B73" s="68"/>
      <c r="C73" s="68"/>
      <c r="D73" s="68"/>
      <c r="E73" s="68"/>
      <c r="F73" s="68"/>
      <c r="G73" s="79" t="s">
        <v>61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82"/>
      <c r="AA73" s="82"/>
      <c r="AB73" s="82"/>
      <c r="AC73" s="82"/>
      <c r="AD73" s="82"/>
      <c r="AE73" s="65"/>
      <c r="AF73" s="66"/>
      <c r="AG73" s="66"/>
      <c r="AH73" s="66"/>
      <c r="AI73" s="66"/>
      <c r="AJ73" s="66"/>
      <c r="AK73" s="66"/>
      <c r="AL73" s="66"/>
      <c r="AM73" s="66"/>
      <c r="AN73" s="67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64" ht="60" customHeight="1" x14ac:dyDescent="0.2">
      <c r="A74" s="55">
        <v>0</v>
      </c>
      <c r="B74" s="55"/>
      <c r="C74" s="55"/>
      <c r="D74" s="55"/>
      <c r="E74" s="55"/>
      <c r="F74" s="55"/>
      <c r="G74" s="76" t="s">
        <v>85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56" t="s">
        <v>62</v>
      </c>
      <c r="AA74" s="56"/>
      <c r="AB74" s="56"/>
      <c r="AC74" s="56"/>
      <c r="AD74" s="56"/>
      <c r="AE74" s="57" t="s">
        <v>76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63"/>
      <c r="AP74" s="63"/>
      <c r="AQ74" s="63"/>
      <c r="AR74" s="63"/>
      <c r="AS74" s="63"/>
      <c r="AT74" s="63"/>
      <c r="AU74" s="63"/>
      <c r="AV74" s="63"/>
      <c r="AW74" s="60">
        <f>AW66/18370999*100</f>
        <v>16.330086349686262</v>
      </c>
      <c r="AX74" s="60"/>
      <c r="AY74" s="60"/>
      <c r="AZ74" s="60"/>
      <c r="BA74" s="60"/>
      <c r="BB74" s="60"/>
      <c r="BC74" s="60"/>
      <c r="BD74" s="60"/>
      <c r="BE74" s="60">
        <f>AO74+AW74</f>
        <v>16.330086349686262</v>
      </c>
      <c r="BF74" s="60"/>
      <c r="BG74" s="60"/>
      <c r="BH74" s="60"/>
      <c r="BI74" s="60"/>
      <c r="BJ74" s="60"/>
      <c r="BK74" s="60"/>
      <c r="BL74" s="60"/>
    </row>
    <row r="75" spans="1:64" ht="15.75" customHeight="1" x14ac:dyDescent="0.2">
      <c r="A75" s="32"/>
      <c r="B75" s="32"/>
      <c r="C75" s="32"/>
      <c r="D75" s="32"/>
      <c r="E75" s="32"/>
      <c r="F75" s="32"/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8"/>
      <c r="AA75" s="38"/>
      <c r="AB75" s="38"/>
      <c r="AC75" s="38"/>
      <c r="AD75" s="38"/>
      <c r="AE75" s="38"/>
      <c r="AF75" s="39"/>
      <c r="AG75" s="39"/>
      <c r="AH75" s="39"/>
      <c r="AI75" s="39"/>
      <c r="AJ75" s="39"/>
      <c r="AK75" s="39"/>
      <c r="AL75" s="39"/>
      <c r="AM75" s="39"/>
      <c r="AN75" s="39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6" spans="1:64" ht="38.25" customHeight="1" x14ac:dyDescent="0.2">
      <c r="A76" s="55" t="s">
        <v>18</v>
      </c>
      <c r="B76" s="55"/>
      <c r="C76" s="55"/>
      <c r="D76" s="55"/>
      <c r="E76" s="55"/>
      <c r="F76" s="55"/>
      <c r="G76" s="73" t="s">
        <v>31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55" t="s">
        <v>2</v>
      </c>
      <c r="AA76" s="55"/>
      <c r="AB76" s="55"/>
      <c r="AC76" s="55"/>
      <c r="AD76" s="55"/>
      <c r="AE76" s="55" t="s">
        <v>1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73" t="s">
        <v>19</v>
      </c>
      <c r="AP76" s="74"/>
      <c r="AQ76" s="74"/>
      <c r="AR76" s="74"/>
      <c r="AS76" s="74"/>
      <c r="AT76" s="74"/>
      <c r="AU76" s="74"/>
      <c r="AV76" s="75"/>
      <c r="AW76" s="73" t="s">
        <v>20</v>
      </c>
      <c r="AX76" s="74"/>
      <c r="AY76" s="74"/>
      <c r="AZ76" s="74"/>
      <c r="BA76" s="74"/>
      <c r="BB76" s="74"/>
      <c r="BC76" s="74"/>
      <c r="BD76" s="75"/>
      <c r="BE76" s="73" t="s">
        <v>17</v>
      </c>
      <c r="BF76" s="74"/>
      <c r="BG76" s="74"/>
      <c r="BH76" s="74"/>
      <c r="BI76" s="74"/>
      <c r="BJ76" s="74"/>
      <c r="BK76" s="74"/>
      <c r="BL76" s="75"/>
    </row>
    <row r="77" spans="1:64" ht="18" customHeight="1" x14ac:dyDescent="0.2">
      <c r="A77" s="55">
        <v>1</v>
      </c>
      <c r="B77" s="55"/>
      <c r="C77" s="55"/>
      <c r="D77" s="55"/>
      <c r="E77" s="55"/>
      <c r="F77" s="55"/>
      <c r="G77" s="73">
        <v>2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55">
        <v>3</v>
      </c>
      <c r="AA77" s="55"/>
      <c r="AB77" s="55"/>
      <c r="AC77" s="55"/>
      <c r="AD77" s="55"/>
      <c r="AE77" s="55">
        <v>4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>
        <v>5</v>
      </c>
      <c r="AP77" s="55"/>
      <c r="AQ77" s="55"/>
      <c r="AR77" s="55"/>
      <c r="AS77" s="55"/>
      <c r="AT77" s="55"/>
      <c r="AU77" s="55"/>
      <c r="AV77" s="55"/>
      <c r="AW77" s="55">
        <v>6</v>
      </c>
      <c r="AX77" s="55"/>
      <c r="AY77" s="55"/>
      <c r="AZ77" s="55"/>
      <c r="BA77" s="55"/>
      <c r="BB77" s="55"/>
      <c r="BC77" s="55"/>
      <c r="BD77" s="55"/>
      <c r="BE77" s="55">
        <v>7</v>
      </c>
      <c r="BF77" s="55"/>
      <c r="BG77" s="55"/>
      <c r="BH77" s="55"/>
      <c r="BI77" s="55"/>
      <c r="BJ77" s="55"/>
      <c r="BK77" s="55"/>
      <c r="BL77" s="55"/>
    </row>
    <row r="78" spans="1:64" ht="18" customHeight="1" x14ac:dyDescent="0.2">
      <c r="A78" s="73"/>
      <c r="B78" s="74"/>
      <c r="C78" s="74"/>
      <c r="D78" s="74"/>
      <c r="E78" s="74"/>
      <c r="F78" s="75"/>
      <c r="G78" s="70" t="s">
        <v>78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/>
      <c r="AA78" s="74"/>
      <c r="AB78" s="74"/>
      <c r="AC78" s="74"/>
      <c r="AD78" s="75"/>
      <c r="AE78" s="73"/>
      <c r="AF78" s="74"/>
      <c r="AG78" s="74"/>
      <c r="AH78" s="74"/>
      <c r="AI78" s="74"/>
      <c r="AJ78" s="74"/>
      <c r="AK78" s="74"/>
      <c r="AL78" s="74"/>
      <c r="AM78" s="74"/>
      <c r="AN78" s="75"/>
      <c r="AO78" s="73"/>
      <c r="AP78" s="74"/>
      <c r="AQ78" s="74"/>
      <c r="AR78" s="74"/>
      <c r="AS78" s="74"/>
      <c r="AT78" s="74"/>
      <c r="AU78" s="74"/>
      <c r="AV78" s="75"/>
      <c r="AW78" s="73"/>
      <c r="AX78" s="74"/>
      <c r="AY78" s="74"/>
      <c r="AZ78" s="74"/>
      <c r="BA78" s="74"/>
      <c r="BB78" s="74"/>
      <c r="BC78" s="74"/>
      <c r="BD78" s="75"/>
      <c r="BE78" s="73"/>
      <c r="BF78" s="74"/>
      <c r="BG78" s="74"/>
      <c r="BH78" s="74"/>
      <c r="BI78" s="74"/>
      <c r="BJ78" s="74"/>
      <c r="BK78" s="74"/>
      <c r="BL78" s="75"/>
    </row>
    <row r="79" spans="1:64" ht="18" customHeight="1" x14ac:dyDescent="0.2">
      <c r="A79" s="68">
        <v>0</v>
      </c>
      <c r="B79" s="68"/>
      <c r="C79" s="68"/>
      <c r="D79" s="68"/>
      <c r="E79" s="68"/>
      <c r="F79" s="68"/>
      <c r="G79" s="79" t="s">
        <v>54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82"/>
      <c r="AA79" s="82"/>
      <c r="AB79" s="82"/>
      <c r="AC79" s="82"/>
      <c r="AD79" s="82"/>
      <c r="AE79" s="99"/>
      <c r="AF79" s="99"/>
      <c r="AG79" s="99"/>
      <c r="AH79" s="99"/>
      <c r="AI79" s="99"/>
      <c r="AJ79" s="99"/>
      <c r="AK79" s="99"/>
      <c r="AL79" s="99"/>
      <c r="AM79" s="99"/>
      <c r="AN79" s="79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64" ht="22.5" customHeight="1" x14ac:dyDescent="0.2">
      <c r="A80" s="55">
        <v>0</v>
      </c>
      <c r="B80" s="55"/>
      <c r="C80" s="55"/>
      <c r="D80" s="55"/>
      <c r="E80" s="55"/>
      <c r="F80" s="55"/>
      <c r="G80" s="76" t="s">
        <v>73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56" t="s">
        <v>55</v>
      </c>
      <c r="AA80" s="56"/>
      <c r="AB80" s="56"/>
      <c r="AC80" s="56"/>
      <c r="AD80" s="56"/>
      <c r="AE80" s="57" t="s">
        <v>72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63"/>
      <c r="AP80" s="63"/>
      <c r="AQ80" s="63"/>
      <c r="AR80" s="63"/>
      <c r="AS80" s="63"/>
      <c r="AT80" s="63"/>
      <c r="AU80" s="63"/>
      <c r="AV80" s="63"/>
      <c r="AW80" s="63">
        <f>SUM(AW81:BD83)</f>
        <v>2300000</v>
      </c>
      <c r="AX80" s="63"/>
      <c r="AY80" s="63"/>
      <c r="AZ80" s="63"/>
      <c r="BA80" s="63"/>
      <c r="BB80" s="63"/>
      <c r="BC80" s="63"/>
      <c r="BD80" s="63"/>
      <c r="BE80" s="63">
        <f>AO80+AW80</f>
        <v>2300000</v>
      </c>
      <c r="BF80" s="63"/>
      <c r="BG80" s="63"/>
      <c r="BH80" s="63"/>
      <c r="BI80" s="63"/>
      <c r="BJ80" s="63"/>
      <c r="BK80" s="63"/>
      <c r="BL80" s="63"/>
    </row>
    <row r="81" spans="1:64" ht="50.25" customHeight="1" x14ac:dyDescent="0.2">
      <c r="A81" s="55">
        <v>0</v>
      </c>
      <c r="B81" s="55"/>
      <c r="C81" s="55"/>
      <c r="D81" s="55"/>
      <c r="E81" s="55"/>
      <c r="F81" s="55"/>
      <c r="G81" s="76" t="s">
        <v>86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56" t="s">
        <v>55</v>
      </c>
      <c r="AA81" s="56"/>
      <c r="AB81" s="56"/>
      <c r="AC81" s="56"/>
      <c r="AD81" s="56"/>
      <c r="AE81" s="57" t="s">
        <v>72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63"/>
      <c r="AP81" s="63"/>
      <c r="AQ81" s="63"/>
      <c r="AR81" s="63"/>
      <c r="AS81" s="63"/>
      <c r="AT81" s="63"/>
      <c r="AU81" s="63"/>
      <c r="AV81" s="63"/>
      <c r="AW81" s="63">
        <v>2000000</v>
      </c>
      <c r="AX81" s="63"/>
      <c r="AY81" s="63"/>
      <c r="AZ81" s="63"/>
      <c r="BA81" s="63"/>
      <c r="BB81" s="63"/>
      <c r="BC81" s="63"/>
      <c r="BD81" s="63"/>
      <c r="BE81" s="63">
        <f>AO81+AW81</f>
        <v>2000000</v>
      </c>
      <c r="BF81" s="63"/>
      <c r="BG81" s="63"/>
      <c r="BH81" s="63"/>
      <c r="BI81" s="63"/>
      <c r="BJ81" s="63"/>
      <c r="BK81" s="63"/>
      <c r="BL81" s="63"/>
    </row>
    <row r="82" spans="1:64" ht="32.25" hidden="1" customHeight="1" x14ac:dyDescent="0.2">
      <c r="A82" s="55">
        <v>0</v>
      </c>
      <c r="B82" s="55"/>
      <c r="C82" s="55"/>
      <c r="D82" s="55"/>
      <c r="E82" s="55"/>
      <c r="F82" s="55"/>
      <c r="G82" s="76" t="s">
        <v>83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8"/>
      <c r="Z82" s="56" t="s">
        <v>55</v>
      </c>
      <c r="AA82" s="56"/>
      <c r="AB82" s="56"/>
      <c r="AC82" s="56"/>
      <c r="AD82" s="56"/>
      <c r="AE82" s="57" t="s">
        <v>72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63"/>
      <c r="AP82" s="63"/>
      <c r="AQ82" s="63"/>
      <c r="AR82" s="63"/>
      <c r="AS82" s="63"/>
      <c r="AT82" s="63"/>
      <c r="AU82" s="63"/>
      <c r="AV82" s="63"/>
      <c r="AW82" s="63">
        <f>200000-200000</f>
        <v>0</v>
      </c>
      <c r="AX82" s="63"/>
      <c r="AY82" s="63"/>
      <c r="AZ82" s="63"/>
      <c r="BA82" s="63"/>
      <c r="BB82" s="63"/>
      <c r="BC82" s="63"/>
      <c r="BD82" s="63"/>
      <c r="BE82" s="63">
        <f>AO82+AW82</f>
        <v>0</v>
      </c>
      <c r="BF82" s="63"/>
      <c r="BG82" s="63"/>
      <c r="BH82" s="63"/>
      <c r="BI82" s="63"/>
      <c r="BJ82" s="63"/>
      <c r="BK82" s="63"/>
      <c r="BL82" s="63"/>
    </row>
    <row r="83" spans="1:64" ht="50.25" customHeight="1" x14ac:dyDescent="0.2">
      <c r="A83" s="55"/>
      <c r="B83" s="55"/>
      <c r="C83" s="55"/>
      <c r="D83" s="55"/>
      <c r="E83" s="55"/>
      <c r="F83" s="55"/>
      <c r="G83" s="52" t="s">
        <v>90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6" t="s">
        <v>55</v>
      </c>
      <c r="AA83" s="56"/>
      <c r="AB83" s="56"/>
      <c r="AC83" s="56"/>
      <c r="AD83" s="56"/>
      <c r="AE83" s="57" t="s">
        <v>72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63"/>
      <c r="AP83" s="63"/>
      <c r="AQ83" s="63"/>
      <c r="AR83" s="63"/>
      <c r="AS83" s="63"/>
      <c r="AT83" s="63"/>
      <c r="AU83" s="63"/>
      <c r="AV83" s="63"/>
      <c r="AW83" s="63">
        <f>300000</f>
        <v>300000</v>
      </c>
      <c r="AX83" s="63"/>
      <c r="AY83" s="63"/>
      <c r="AZ83" s="63"/>
      <c r="BA83" s="63"/>
      <c r="BB83" s="63"/>
      <c r="BC83" s="63"/>
      <c r="BD83" s="63"/>
      <c r="BE83" s="63">
        <f>AO83+AW83</f>
        <v>300000</v>
      </c>
      <c r="BF83" s="63"/>
      <c r="BG83" s="63"/>
      <c r="BH83" s="63"/>
      <c r="BI83" s="63"/>
      <c r="BJ83" s="63"/>
      <c r="BK83" s="63"/>
      <c r="BL83" s="63"/>
    </row>
    <row r="84" spans="1:64" ht="18" customHeight="1" x14ac:dyDescent="0.2">
      <c r="A84" s="68">
        <v>0</v>
      </c>
      <c r="B84" s="68"/>
      <c r="C84" s="68"/>
      <c r="D84" s="68"/>
      <c r="E84" s="68"/>
      <c r="F84" s="68"/>
      <c r="G84" s="79" t="s">
        <v>56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82"/>
      <c r="AA84" s="82"/>
      <c r="AB84" s="82"/>
      <c r="AC84" s="82"/>
      <c r="AD84" s="82"/>
      <c r="AE84" s="65"/>
      <c r="AF84" s="66"/>
      <c r="AG84" s="66"/>
      <c r="AH84" s="66"/>
      <c r="AI84" s="66"/>
      <c r="AJ84" s="66"/>
      <c r="AK84" s="66"/>
      <c r="AL84" s="66"/>
      <c r="AM84" s="66"/>
      <c r="AN84" s="67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ht="18" customHeight="1" x14ac:dyDescent="0.2">
      <c r="A85" s="55">
        <v>0</v>
      </c>
      <c r="B85" s="55"/>
      <c r="C85" s="55"/>
      <c r="D85" s="55"/>
      <c r="E85" s="55"/>
      <c r="F85" s="55"/>
      <c r="G85" s="76" t="s">
        <v>59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56" t="s">
        <v>58</v>
      </c>
      <c r="AA85" s="56"/>
      <c r="AB85" s="56"/>
      <c r="AC85" s="56"/>
      <c r="AD85" s="56"/>
      <c r="AE85" s="57" t="s">
        <v>74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63"/>
      <c r="AP85" s="63"/>
      <c r="AQ85" s="63"/>
      <c r="AR85" s="63"/>
      <c r="AS85" s="63"/>
      <c r="AT85" s="63"/>
      <c r="AU85" s="63"/>
      <c r="AV85" s="63"/>
      <c r="AW85" s="60">
        <v>1</v>
      </c>
      <c r="AX85" s="60"/>
      <c r="AY85" s="60"/>
      <c r="AZ85" s="60"/>
      <c r="BA85" s="60"/>
      <c r="BB85" s="60"/>
      <c r="BC85" s="60"/>
      <c r="BD85" s="60"/>
      <c r="BE85" s="60">
        <f>AO85+AW85</f>
        <v>1</v>
      </c>
      <c r="BF85" s="60"/>
      <c r="BG85" s="60"/>
      <c r="BH85" s="60"/>
      <c r="BI85" s="60"/>
      <c r="BJ85" s="60"/>
      <c r="BK85" s="60"/>
      <c r="BL85" s="60"/>
    </row>
    <row r="86" spans="1:64" ht="35.25" customHeight="1" x14ac:dyDescent="0.2">
      <c r="A86" s="55"/>
      <c r="B86" s="55"/>
      <c r="C86" s="55"/>
      <c r="D86" s="55"/>
      <c r="E86" s="55"/>
      <c r="F86" s="55"/>
      <c r="G86" s="52" t="s">
        <v>91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6" t="s">
        <v>58</v>
      </c>
      <c r="AA86" s="56"/>
      <c r="AB86" s="56"/>
      <c r="AC86" s="56"/>
      <c r="AD86" s="56"/>
      <c r="AE86" s="57" t="s">
        <v>74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63"/>
      <c r="AP86" s="63"/>
      <c r="AQ86" s="63"/>
      <c r="AR86" s="63"/>
      <c r="AS86" s="63"/>
      <c r="AT86" s="63"/>
      <c r="AU86" s="63"/>
      <c r="AV86" s="63"/>
      <c r="AW86" s="60">
        <v>1</v>
      </c>
      <c r="AX86" s="60"/>
      <c r="AY86" s="60"/>
      <c r="AZ86" s="60"/>
      <c r="BA86" s="60"/>
      <c r="BB86" s="60"/>
      <c r="BC86" s="60"/>
      <c r="BD86" s="60"/>
      <c r="BE86" s="60">
        <f>AO86+AW86</f>
        <v>1</v>
      </c>
      <c r="BF86" s="60"/>
      <c r="BG86" s="60"/>
      <c r="BH86" s="60"/>
      <c r="BI86" s="60"/>
      <c r="BJ86" s="60"/>
      <c r="BK86" s="60"/>
      <c r="BL86" s="60"/>
    </row>
    <row r="87" spans="1:64" ht="18" customHeight="1" x14ac:dyDescent="0.2">
      <c r="A87" s="68">
        <v>0</v>
      </c>
      <c r="B87" s="68"/>
      <c r="C87" s="68"/>
      <c r="D87" s="68"/>
      <c r="E87" s="68"/>
      <c r="F87" s="68"/>
      <c r="G87" s="79" t="s">
        <v>60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82"/>
      <c r="AA87" s="82"/>
      <c r="AB87" s="82"/>
      <c r="AC87" s="82"/>
      <c r="AD87" s="82"/>
      <c r="AE87" s="65"/>
      <c r="AF87" s="66"/>
      <c r="AG87" s="66"/>
      <c r="AH87" s="66"/>
      <c r="AI87" s="66"/>
      <c r="AJ87" s="66"/>
      <c r="AK87" s="66"/>
      <c r="AL87" s="66"/>
      <c r="AM87" s="66"/>
      <c r="AN87" s="67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33.75" customHeight="1" x14ac:dyDescent="0.2">
      <c r="A88" s="73"/>
      <c r="B88" s="74"/>
      <c r="C88" s="74"/>
      <c r="D88" s="74"/>
      <c r="E88" s="74"/>
      <c r="F88" s="75"/>
      <c r="G88" s="76" t="s">
        <v>82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57" t="s">
        <v>55</v>
      </c>
      <c r="AA88" s="85"/>
      <c r="AB88" s="85"/>
      <c r="AC88" s="85"/>
      <c r="AD88" s="86"/>
      <c r="AE88" s="57" t="s">
        <v>76</v>
      </c>
      <c r="AF88" s="85"/>
      <c r="AG88" s="85"/>
      <c r="AH88" s="85"/>
      <c r="AI88" s="85"/>
      <c r="AJ88" s="85"/>
      <c r="AK88" s="85"/>
      <c r="AL88" s="85"/>
      <c r="AM88" s="85"/>
      <c r="AN88" s="86"/>
      <c r="AO88" s="87"/>
      <c r="AP88" s="88"/>
      <c r="AQ88" s="88"/>
      <c r="AR88" s="88"/>
      <c r="AS88" s="88"/>
      <c r="AT88" s="88"/>
      <c r="AU88" s="88"/>
      <c r="AV88" s="89"/>
      <c r="AW88" s="87">
        <f>AW81</f>
        <v>2000000</v>
      </c>
      <c r="AX88" s="88"/>
      <c r="AY88" s="88"/>
      <c r="AZ88" s="88"/>
      <c r="BA88" s="88"/>
      <c r="BB88" s="88"/>
      <c r="BC88" s="88"/>
      <c r="BD88" s="89"/>
      <c r="BE88" s="87">
        <f>AO88+AW88</f>
        <v>2000000</v>
      </c>
      <c r="BF88" s="88"/>
      <c r="BG88" s="88"/>
      <c r="BH88" s="88"/>
      <c r="BI88" s="88"/>
      <c r="BJ88" s="88"/>
      <c r="BK88" s="88"/>
      <c r="BL88" s="89"/>
    </row>
    <row r="89" spans="1:64" ht="36" customHeight="1" x14ac:dyDescent="0.2">
      <c r="A89" s="73"/>
      <c r="B89" s="74"/>
      <c r="C89" s="74"/>
      <c r="D89" s="74"/>
      <c r="E89" s="74"/>
      <c r="F89" s="75"/>
      <c r="G89" s="76" t="s">
        <v>96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57" t="s">
        <v>55</v>
      </c>
      <c r="AA89" s="85"/>
      <c r="AB89" s="85"/>
      <c r="AC89" s="85"/>
      <c r="AD89" s="86"/>
      <c r="AE89" s="57" t="s">
        <v>76</v>
      </c>
      <c r="AF89" s="85"/>
      <c r="AG89" s="85"/>
      <c r="AH89" s="85"/>
      <c r="AI89" s="85"/>
      <c r="AJ89" s="85"/>
      <c r="AK89" s="85"/>
      <c r="AL89" s="85"/>
      <c r="AM89" s="85"/>
      <c r="AN89" s="86"/>
      <c r="AO89" s="87"/>
      <c r="AP89" s="88"/>
      <c r="AQ89" s="88"/>
      <c r="AR89" s="88"/>
      <c r="AS89" s="88"/>
      <c r="AT89" s="88"/>
      <c r="AU89" s="88"/>
      <c r="AV89" s="89"/>
      <c r="AW89" s="87">
        <f>AW83/AW86</f>
        <v>300000</v>
      </c>
      <c r="AX89" s="88"/>
      <c r="AY89" s="88"/>
      <c r="AZ89" s="88"/>
      <c r="BA89" s="88"/>
      <c r="BB89" s="88"/>
      <c r="BC89" s="88"/>
      <c r="BD89" s="89"/>
      <c r="BE89" s="87">
        <f>AO89+AW89</f>
        <v>300000</v>
      </c>
      <c r="BF89" s="88"/>
      <c r="BG89" s="88"/>
      <c r="BH89" s="88"/>
      <c r="BI89" s="88"/>
      <c r="BJ89" s="88"/>
      <c r="BK89" s="88"/>
      <c r="BL89" s="89"/>
    </row>
    <row r="90" spans="1:64" ht="18" customHeight="1" x14ac:dyDescent="0.2">
      <c r="A90" s="68">
        <v>0</v>
      </c>
      <c r="B90" s="68"/>
      <c r="C90" s="68"/>
      <c r="D90" s="68"/>
      <c r="E90" s="68"/>
      <c r="F90" s="68"/>
      <c r="G90" s="79" t="s">
        <v>61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1"/>
      <c r="Z90" s="82"/>
      <c r="AA90" s="82"/>
      <c r="AB90" s="82"/>
      <c r="AC90" s="82"/>
      <c r="AD90" s="82"/>
      <c r="AE90" s="65"/>
      <c r="AF90" s="66"/>
      <c r="AG90" s="66"/>
      <c r="AH90" s="66"/>
      <c r="AI90" s="66"/>
      <c r="AJ90" s="66"/>
      <c r="AK90" s="66"/>
      <c r="AL90" s="66"/>
      <c r="AM90" s="66"/>
      <c r="AN90" s="67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</row>
    <row r="91" spans="1:64" ht="67.5" customHeight="1" x14ac:dyDescent="0.2">
      <c r="A91" s="55">
        <v>0</v>
      </c>
      <c r="B91" s="55"/>
      <c r="C91" s="55"/>
      <c r="D91" s="55"/>
      <c r="E91" s="55"/>
      <c r="F91" s="55"/>
      <c r="G91" s="76" t="s">
        <v>88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56" t="s">
        <v>62</v>
      </c>
      <c r="AA91" s="56"/>
      <c r="AB91" s="56"/>
      <c r="AC91" s="56"/>
      <c r="AD91" s="56"/>
      <c r="AE91" s="57" t="s">
        <v>76</v>
      </c>
      <c r="AF91" s="58"/>
      <c r="AG91" s="58"/>
      <c r="AH91" s="58"/>
      <c r="AI91" s="58"/>
      <c r="AJ91" s="58"/>
      <c r="AK91" s="58"/>
      <c r="AL91" s="58"/>
      <c r="AM91" s="58"/>
      <c r="AN91" s="59"/>
      <c r="AO91" s="63"/>
      <c r="AP91" s="63"/>
      <c r="AQ91" s="63"/>
      <c r="AR91" s="63"/>
      <c r="AS91" s="63"/>
      <c r="AT91" s="63"/>
      <c r="AU91" s="63"/>
      <c r="AV91" s="63"/>
      <c r="AW91" s="60">
        <f>AW81/11252200*100</f>
        <v>17.774301914292316</v>
      </c>
      <c r="AX91" s="60"/>
      <c r="AY91" s="60"/>
      <c r="AZ91" s="60"/>
      <c r="BA91" s="60"/>
      <c r="BB91" s="60"/>
      <c r="BC91" s="60"/>
      <c r="BD91" s="60"/>
      <c r="BE91" s="60">
        <f>AO91+AW91</f>
        <v>17.774301914292316</v>
      </c>
      <c r="BF91" s="60"/>
      <c r="BG91" s="60"/>
      <c r="BH91" s="60"/>
      <c r="BI91" s="60"/>
      <c r="BJ91" s="60"/>
      <c r="BK91" s="60"/>
      <c r="BL91" s="60"/>
    </row>
    <row r="92" spans="1:64" ht="49.5" customHeight="1" x14ac:dyDescent="0.2">
      <c r="A92" s="55"/>
      <c r="B92" s="55"/>
      <c r="C92" s="55"/>
      <c r="D92" s="55"/>
      <c r="E92" s="55"/>
      <c r="F92" s="55"/>
      <c r="G92" s="61" t="s">
        <v>94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56" t="s">
        <v>62</v>
      </c>
      <c r="AA92" s="56"/>
      <c r="AB92" s="56"/>
      <c r="AC92" s="56"/>
      <c r="AD92" s="56"/>
      <c r="AE92" s="56" t="s">
        <v>76</v>
      </c>
      <c r="AF92" s="62"/>
      <c r="AG92" s="62"/>
      <c r="AH92" s="62"/>
      <c r="AI92" s="62"/>
      <c r="AJ92" s="62"/>
      <c r="AK92" s="62"/>
      <c r="AL92" s="62"/>
      <c r="AM92" s="62"/>
      <c r="AN92" s="62"/>
      <c r="AO92" s="63"/>
      <c r="AP92" s="63"/>
      <c r="AQ92" s="63"/>
      <c r="AR92" s="63"/>
      <c r="AS92" s="63"/>
      <c r="AT92" s="63"/>
      <c r="AU92" s="63"/>
      <c r="AV92" s="63"/>
      <c r="AW92" s="60">
        <f>AW86/1*100</f>
        <v>100</v>
      </c>
      <c r="AX92" s="60"/>
      <c r="AY92" s="60"/>
      <c r="AZ92" s="60"/>
      <c r="BA92" s="60"/>
      <c r="BB92" s="60"/>
      <c r="BC92" s="60"/>
      <c r="BD92" s="60"/>
      <c r="BE92" s="60">
        <f>AO92+AW92</f>
        <v>100</v>
      </c>
      <c r="BF92" s="60"/>
      <c r="BG92" s="60"/>
      <c r="BH92" s="60"/>
      <c r="BI92" s="60"/>
      <c r="BJ92" s="60"/>
      <c r="BK92" s="60"/>
      <c r="BL92" s="60"/>
    </row>
    <row r="93" spans="1:64" ht="9" customHeight="1" x14ac:dyDescent="0.2"/>
    <row r="94" spans="1:64" ht="7.5" customHeight="1" x14ac:dyDescent="0.2"/>
    <row r="95" spans="1:64" ht="33.75" customHeight="1" x14ac:dyDescent="0.25">
      <c r="A95" s="102" t="s">
        <v>84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5"/>
      <c r="AO95" s="116" t="s">
        <v>95</v>
      </c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</row>
    <row r="96" spans="1:64" ht="18" customHeight="1" x14ac:dyDescent="0.2">
      <c r="W96" s="104" t="s">
        <v>5</v>
      </c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46"/>
      <c r="AO96" s="104" t="s">
        <v>38</v>
      </c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  <row r="97" spans="1:59" ht="15.75" customHeight="1" x14ac:dyDescent="0.2">
      <c r="A97" s="117" t="s">
        <v>3</v>
      </c>
      <c r="B97" s="117"/>
      <c r="C97" s="117"/>
      <c r="D97" s="117"/>
      <c r="E97" s="117"/>
      <c r="F97" s="117"/>
    </row>
    <row r="98" spans="1:59" ht="18" customHeight="1" x14ac:dyDescent="0.25">
      <c r="A98" s="69" t="s">
        <v>64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5"/>
      <c r="AU98" s="45"/>
    </row>
    <row r="99" spans="1:59" ht="17.25" customHeight="1" x14ac:dyDescent="0.2">
      <c r="A99" s="42" t="s">
        <v>34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59" ht="10.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41"/>
      <c r="AQ100" s="15"/>
      <c r="AR100" s="15"/>
      <c r="AS100" s="15"/>
    </row>
    <row r="101" spans="1:59" ht="19.5" customHeight="1" x14ac:dyDescent="0.25">
      <c r="A101" s="102" t="s">
        <v>65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3"/>
      <c r="AO101" s="116" t="s">
        <v>81</v>
      </c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</row>
    <row r="102" spans="1:59" ht="15.75" customHeight="1" x14ac:dyDescent="0.2">
      <c r="W102" s="104" t="s">
        <v>5</v>
      </c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46"/>
      <c r="AO102" s="104" t="s">
        <v>38</v>
      </c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</row>
    <row r="103" spans="1:59" x14ac:dyDescent="0.2">
      <c r="A103" s="101">
        <f>AO7</f>
        <v>44404</v>
      </c>
      <c r="B103" s="101"/>
      <c r="C103" s="101"/>
      <c r="D103" s="101"/>
      <c r="E103" s="101"/>
      <c r="F103" s="101"/>
      <c r="G103" s="101"/>
      <c r="H103" s="101"/>
    </row>
    <row r="104" spans="1:59" ht="18" customHeight="1" x14ac:dyDescent="0.2">
      <c r="A104" s="100" t="s">
        <v>32</v>
      </c>
      <c r="B104" s="100"/>
      <c r="C104" s="100"/>
      <c r="D104" s="100"/>
      <c r="E104" s="100"/>
      <c r="F104" s="100"/>
      <c r="G104" s="100"/>
      <c r="H104" s="100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59" ht="18" customHeight="1" x14ac:dyDescent="0.2">
      <c r="A105" s="1" t="s">
        <v>33</v>
      </c>
    </row>
  </sheetData>
  <mergeCells count="341">
    <mergeCell ref="A89:F89"/>
    <mergeCell ref="AO89:AV89"/>
    <mergeCell ref="AW89:BD89"/>
    <mergeCell ref="BE89:BL89"/>
    <mergeCell ref="N13:AS13"/>
    <mergeCell ref="N14:AS14"/>
    <mergeCell ref="AU13:BB13"/>
    <mergeCell ref="AU14:BB14"/>
    <mergeCell ref="AR52:AY52"/>
    <mergeCell ref="I23:S23"/>
    <mergeCell ref="AS43:AZ43"/>
    <mergeCell ref="G39:BL39"/>
    <mergeCell ref="A11:BL11"/>
    <mergeCell ref="BE20:BL20"/>
    <mergeCell ref="BE19:BL19"/>
    <mergeCell ref="AK19:BC19"/>
    <mergeCell ref="AK20:BC20"/>
    <mergeCell ref="AU16:BB16"/>
    <mergeCell ref="B17:L17"/>
    <mergeCell ref="G29:BL29"/>
    <mergeCell ref="A38:F38"/>
    <mergeCell ref="G40:BL40"/>
    <mergeCell ref="AK46:AR46"/>
    <mergeCell ref="AO1:BL1"/>
    <mergeCell ref="A10:BL10"/>
    <mergeCell ref="AO7:AU7"/>
    <mergeCell ref="AW7:BF7"/>
    <mergeCell ref="AO2:BL2"/>
    <mergeCell ref="AO6:BF6"/>
    <mergeCell ref="AO4:BL4"/>
    <mergeCell ref="B13:L13"/>
    <mergeCell ref="B14:L14"/>
    <mergeCell ref="AS44:AZ45"/>
    <mergeCell ref="D44:AB45"/>
    <mergeCell ref="B16:L16"/>
    <mergeCell ref="N16:AS16"/>
    <mergeCell ref="N17:AS17"/>
    <mergeCell ref="AU17:BB17"/>
    <mergeCell ref="N20:Y20"/>
    <mergeCell ref="AA20:AI20"/>
    <mergeCell ref="B19:L19"/>
    <mergeCell ref="N19:Y19"/>
    <mergeCell ref="AA19:AI19"/>
    <mergeCell ref="B20:L20"/>
    <mergeCell ref="W96:AM96"/>
    <mergeCell ref="AO101:BG101"/>
    <mergeCell ref="BE77:BL77"/>
    <mergeCell ref="AE64:AN64"/>
    <mergeCell ref="AO64:AV64"/>
    <mergeCell ref="A95:V95"/>
    <mergeCell ref="W95:AM95"/>
    <mergeCell ref="AO61:AV61"/>
    <mergeCell ref="AB56:AI56"/>
    <mergeCell ref="AJ56:AQ56"/>
    <mergeCell ref="AR56:AY56"/>
    <mergeCell ref="AW61:BD61"/>
    <mergeCell ref="AO95:BG95"/>
    <mergeCell ref="BE64:BL64"/>
    <mergeCell ref="AW64:BD64"/>
    <mergeCell ref="A97:F97"/>
    <mergeCell ref="BE61:BL61"/>
    <mergeCell ref="A56:C56"/>
    <mergeCell ref="D56:AA56"/>
    <mergeCell ref="AW62:BD62"/>
    <mergeCell ref="BE62:BL62"/>
    <mergeCell ref="Z89:AD89"/>
    <mergeCell ref="AE89:AN89"/>
    <mergeCell ref="G89:Y89"/>
    <mergeCell ref="AO5:BL5"/>
    <mergeCell ref="AO3:BL3"/>
    <mergeCell ref="D53:AA54"/>
    <mergeCell ref="AB53:AI54"/>
    <mergeCell ref="AJ53:AQ54"/>
    <mergeCell ref="AR53:AY54"/>
    <mergeCell ref="A22:T22"/>
    <mergeCell ref="AS22:BC22"/>
    <mergeCell ref="BD22:BL22"/>
    <mergeCell ref="T23:W23"/>
    <mergeCell ref="A30:F30"/>
    <mergeCell ref="G30:BL30"/>
    <mergeCell ref="A47:C47"/>
    <mergeCell ref="U22:AD22"/>
    <mergeCell ref="AE22:AR22"/>
    <mergeCell ref="AK47:AR47"/>
    <mergeCell ref="A25:BL25"/>
    <mergeCell ref="A26:BL26"/>
    <mergeCell ref="A28:BL28"/>
    <mergeCell ref="A31:F31"/>
    <mergeCell ref="G31:BL31"/>
    <mergeCell ref="A44:C45"/>
    <mergeCell ref="A29:F29"/>
    <mergeCell ref="A23:H23"/>
    <mergeCell ref="A104:H104"/>
    <mergeCell ref="A103:H103"/>
    <mergeCell ref="A101:V101"/>
    <mergeCell ref="W101:AM101"/>
    <mergeCell ref="W102:AM102"/>
    <mergeCell ref="A64:F64"/>
    <mergeCell ref="A33:BL33"/>
    <mergeCell ref="A36:BL36"/>
    <mergeCell ref="A37:F37"/>
    <mergeCell ref="G37:BL37"/>
    <mergeCell ref="AC47:AJ47"/>
    <mergeCell ref="AK44:AR45"/>
    <mergeCell ref="D47:AB47"/>
    <mergeCell ref="AS47:AZ47"/>
    <mergeCell ref="A46:C46"/>
    <mergeCell ref="D46:AB46"/>
    <mergeCell ref="A42:AZ42"/>
    <mergeCell ref="AC44:AJ45"/>
    <mergeCell ref="A40:F40"/>
    <mergeCell ref="A34:BL34"/>
    <mergeCell ref="G38:BL38"/>
    <mergeCell ref="A39:F39"/>
    <mergeCell ref="AO102:BG102"/>
    <mergeCell ref="AO96:BG96"/>
    <mergeCell ref="A79:F79"/>
    <mergeCell ref="G79:Y79"/>
    <mergeCell ref="Z79:AD79"/>
    <mergeCell ref="AE79:AN79"/>
    <mergeCell ref="AO79:AV79"/>
    <mergeCell ref="AW79:BD79"/>
    <mergeCell ref="A53:C54"/>
    <mergeCell ref="AC46:AJ46"/>
    <mergeCell ref="A61:F61"/>
    <mergeCell ref="AE61:AN61"/>
    <mergeCell ref="AE62:AN62"/>
    <mergeCell ref="G62:Y62"/>
    <mergeCell ref="G64:Y64"/>
    <mergeCell ref="AO62:AV62"/>
    <mergeCell ref="Z62:AD62"/>
    <mergeCell ref="AW77:BD77"/>
    <mergeCell ref="A55:C55"/>
    <mergeCell ref="AR55:AY55"/>
    <mergeCell ref="AJ55:AQ55"/>
    <mergeCell ref="AB55:AI55"/>
    <mergeCell ref="AS46:AZ46"/>
    <mergeCell ref="Z61:AD61"/>
    <mergeCell ref="G61:Y61"/>
    <mergeCell ref="A51:BL51"/>
    <mergeCell ref="D55:AA55"/>
    <mergeCell ref="AS48:AZ48"/>
    <mergeCell ref="A49:C49"/>
    <mergeCell ref="D49:AB49"/>
    <mergeCell ref="AC49:AJ49"/>
    <mergeCell ref="AK49:AR49"/>
    <mergeCell ref="A48:C48"/>
    <mergeCell ref="D48:AB48"/>
    <mergeCell ref="AC48:AJ48"/>
    <mergeCell ref="AK48:AR48"/>
    <mergeCell ref="AS49:AZ49"/>
    <mergeCell ref="AW65:BD65"/>
    <mergeCell ref="A57:C57"/>
    <mergeCell ref="D57:AA57"/>
    <mergeCell ref="AB57:AI57"/>
    <mergeCell ref="AJ57:AQ57"/>
    <mergeCell ref="A77:F77"/>
    <mergeCell ref="G77:Y77"/>
    <mergeCell ref="Z77:AD77"/>
    <mergeCell ref="AE77:AN77"/>
    <mergeCell ref="A62:F62"/>
    <mergeCell ref="A59:BL59"/>
    <mergeCell ref="Z64:AD64"/>
    <mergeCell ref="BE65:BL65"/>
    <mergeCell ref="AR57:AY57"/>
    <mergeCell ref="BE66:BL66"/>
    <mergeCell ref="BE71:BL71"/>
    <mergeCell ref="BE69:BL69"/>
    <mergeCell ref="BE70:BL70"/>
    <mergeCell ref="AW71:BD71"/>
    <mergeCell ref="A66:F66"/>
    <mergeCell ref="G66:Y66"/>
    <mergeCell ref="Z66:AD66"/>
    <mergeCell ref="AE66:AN66"/>
    <mergeCell ref="AO66:AV66"/>
    <mergeCell ref="AW66:BD66"/>
    <mergeCell ref="G69:Y69"/>
    <mergeCell ref="AW70:BD70"/>
    <mergeCell ref="Z69:AD69"/>
    <mergeCell ref="Z80:AD80"/>
    <mergeCell ref="AE80:AN80"/>
    <mergeCell ref="AO80:AV80"/>
    <mergeCell ref="AW80:BD80"/>
    <mergeCell ref="BE80:BL80"/>
    <mergeCell ref="Z74:AD74"/>
    <mergeCell ref="AE74:AN74"/>
    <mergeCell ref="AO74:AV74"/>
    <mergeCell ref="G73:Y73"/>
    <mergeCell ref="Z73:AD73"/>
    <mergeCell ref="AE73:AN73"/>
    <mergeCell ref="AE87:AN87"/>
    <mergeCell ref="AO87:AV87"/>
    <mergeCell ref="AW87:BD87"/>
    <mergeCell ref="G85:Y85"/>
    <mergeCell ref="AO86:AV86"/>
    <mergeCell ref="A84:F84"/>
    <mergeCell ref="G84:Y84"/>
    <mergeCell ref="Z84:AD84"/>
    <mergeCell ref="AE84:AN84"/>
    <mergeCell ref="AO84:AV84"/>
    <mergeCell ref="AW84:BD84"/>
    <mergeCell ref="A85:F85"/>
    <mergeCell ref="Z85:AD85"/>
    <mergeCell ref="AW63:BD63"/>
    <mergeCell ref="BE63:BL63"/>
    <mergeCell ref="A74:F74"/>
    <mergeCell ref="G74:Y74"/>
    <mergeCell ref="BE73:BL73"/>
    <mergeCell ref="A73:F73"/>
    <mergeCell ref="AO78:AV78"/>
    <mergeCell ref="AW78:BD78"/>
    <mergeCell ref="BE78:BL78"/>
    <mergeCell ref="AW74:BD74"/>
    <mergeCell ref="AO76:AV76"/>
    <mergeCell ref="AW76:BD76"/>
    <mergeCell ref="BE76:BL76"/>
    <mergeCell ref="BE74:BL74"/>
    <mergeCell ref="AO77:AV77"/>
    <mergeCell ref="G72:Y72"/>
    <mergeCell ref="Z72:AD72"/>
    <mergeCell ref="AE72:AN72"/>
    <mergeCell ref="AO72:AV72"/>
    <mergeCell ref="A71:F71"/>
    <mergeCell ref="G71:Y71"/>
    <mergeCell ref="A70:F70"/>
    <mergeCell ref="G70:Y70"/>
    <mergeCell ref="Z70:AD70"/>
    <mergeCell ref="AE63:AN63"/>
    <mergeCell ref="AO63:AV63"/>
    <mergeCell ref="A78:F78"/>
    <mergeCell ref="G78:Y78"/>
    <mergeCell ref="Z78:AD78"/>
    <mergeCell ref="AE78:AN78"/>
    <mergeCell ref="A76:F76"/>
    <mergeCell ref="G76:Y76"/>
    <mergeCell ref="Z76:AD76"/>
    <mergeCell ref="AE76:AN76"/>
    <mergeCell ref="AE70:AN70"/>
    <mergeCell ref="Z71:AD71"/>
    <mergeCell ref="AE71:AN71"/>
    <mergeCell ref="A65:F65"/>
    <mergeCell ref="G65:Y65"/>
    <mergeCell ref="Z65:AD65"/>
    <mergeCell ref="AE65:AN65"/>
    <mergeCell ref="AO65:AV65"/>
    <mergeCell ref="A98:V98"/>
    <mergeCell ref="G63:Y63"/>
    <mergeCell ref="A63:F63"/>
    <mergeCell ref="Z63:AD63"/>
    <mergeCell ref="A91:F91"/>
    <mergeCell ref="G91:Y91"/>
    <mergeCell ref="Z91:AD91"/>
    <mergeCell ref="A90:F90"/>
    <mergeCell ref="G90:Y90"/>
    <mergeCell ref="Z90:AD90"/>
    <mergeCell ref="A88:F88"/>
    <mergeCell ref="G88:Y88"/>
    <mergeCell ref="Z88:AD88"/>
    <mergeCell ref="A87:F87"/>
    <mergeCell ref="G87:Y87"/>
    <mergeCell ref="Z87:AD87"/>
    <mergeCell ref="A82:F82"/>
    <mergeCell ref="G82:Y82"/>
    <mergeCell ref="Z82:AD82"/>
    <mergeCell ref="A81:F81"/>
    <mergeCell ref="G81:Y81"/>
    <mergeCell ref="Z81:AD81"/>
    <mergeCell ref="A80:F80"/>
    <mergeCell ref="G80:Y80"/>
    <mergeCell ref="G68:Y68"/>
    <mergeCell ref="AW86:BD86"/>
    <mergeCell ref="BE86:BL86"/>
    <mergeCell ref="AW83:BD83"/>
    <mergeCell ref="BE83:BL83"/>
    <mergeCell ref="BE85:BL85"/>
    <mergeCell ref="BE84:BL84"/>
    <mergeCell ref="G83:Y83"/>
    <mergeCell ref="A83:F83"/>
    <mergeCell ref="Z83:AD83"/>
    <mergeCell ref="AE83:AN83"/>
    <mergeCell ref="AO83:AV83"/>
    <mergeCell ref="AE85:AN85"/>
    <mergeCell ref="AO85:AV85"/>
    <mergeCell ref="AW85:BD85"/>
    <mergeCell ref="BE81:BL81"/>
    <mergeCell ref="AE82:AN82"/>
    <mergeCell ref="AO82:AV82"/>
    <mergeCell ref="AW82:BD82"/>
    <mergeCell ref="BE82:BL82"/>
    <mergeCell ref="AE81:AN81"/>
    <mergeCell ref="AO81:AV81"/>
    <mergeCell ref="AW81:BD81"/>
    <mergeCell ref="BE79:BL79"/>
    <mergeCell ref="AO73:AV73"/>
    <mergeCell ref="AW73:BD73"/>
    <mergeCell ref="A72:F72"/>
    <mergeCell ref="BE67:BL67"/>
    <mergeCell ref="BE68:BL68"/>
    <mergeCell ref="AW69:BD69"/>
    <mergeCell ref="AO71:AV71"/>
    <mergeCell ref="AE69:AN69"/>
    <mergeCell ref="AO69:AV69"/>
    <mergeCell ref="AO70:AV70"/>
    <mergeCell ref="AW68:BD68"/>
    <mergeCell ref="BE72:BL72"/>
    <mergeCell ref="AO67:AV67"/>
    <mergeCell ref="AO68:AV68"/>
    <mergeCell ref="AW67:BD67"/>
    <mergeCell ref="AW72:BD72"/>
    <mergeCell ref="A67:F67"/>
    <mergeCell ref="A68:F68"/>
    <mergeCell ref="A69:F69"/>
    <mergeCell ref="G67:Y67"/>
    <mergeCell ref="Z67:AD67"/>
    <mergeCell ref="Z68:AD68"/>
    <mergeCell ref="AE67:AN67"/>
    <mergeCell ref="AE68:AN68"/>
    <mergeCell ref="G86:Y86"/>
    <mergeCell ref="A86:F86"/>
    <mergeCell ref="Z86:AD86"/>
    <mergeCell ref="AE86:AN86"/>
    <mergeCell ref="AW92:BD92"/>
    <mergeCell ref="BE92:BL92"/>
    <mergeCell ref="A92:F92"/>
    <mergeCell ref="G92:Y92"/>
    <mergeCell ref="Z92:AD92"/>
    <mergeCell ref="AE92:AN92"/>
    <mergeCell ref="AO92:AV92"/>
    <mergeCell ref="AE91:AN91"/>
    <mergeCell ref="AO91:AV91"/>
    <mergeCell ref="AW91:BD91"/>
    <mergeCell ref="BE91:BL91"/>
    <mergeCell ref="AE90:AN90"/>
    <mergeCell ref="AO90:AV90"/>
    <mergeCell ref="AW90:BD90"/>
    <mergeCell ref="BE90:BL90"/>
    <mergeCell ref="BE87:BL87"/>
    <mergeCell ref="AE88:AN88"/>
    <mergeCell ref="AO88:AV88"/>
    <mergeCell ref="AW88:BD88"/>
    <mergeCell ref="BE88:BL88"/>
  </mergeCells>
  <phoneticPr fontId="0" type="noConversion"/>
  <conditionalFormatting sqref="G82:G83 G72 G80 G76:G77 G70">
    <cfRule type="cellIs" dxfId="6" priority="9" stopIfTrue="1" operator="equal">
      <formula>$G69</formula>
    </cfRule>
  </conditionalFormatting>
  <conditionalFormatting sqref="D49:I49 D48:D49">
    <cfRule type="cellIs" dxfId="5" priority="10" stopIfTrue="1" operator="equal">
      <formula>$D47</formula>
    </cfRule>
  </conditionalFormatting>
  <conditionalFormatting sqref="A79:F92 A64:F77">
    <cfRule type="cellIs" dxfId="4" priority="11" stopIfTrue="1" operator="equal">
      <formula>0</formula>
    </cfRule>
  </conditionalFormatting>
  <conditionalFormatting sqref="H90:L90 H87:L87 G85 G87:G92 G79:L80 G81 G74:G75 G73:L73 G71:L71 D47 H69:L69 G66:G69 G64:L65">
    <cfRule type="cellIs" dxfId="3" priority="12" stopIfTrue="1" operator="equal">
      <formula>#REF!</formula>
    </cfRule>
  </conditionalFormatting>
  <conditionalFormatting sqref="G79">
    <cfRule type="cellIs" dxfId="2" priority="15" stopIfTrue="1" operator="equal">
      <formula>$G77</formula>
    </cfRule>
  </conditionalFormatting>
  <conditionalFormatting sqref="G84:L84">
    <cfRule type="cellIs" dxfId="1" priority="16" stopIfTrue="1" operator="equal">
      <formula>$G82</formula>
    </cfRule>
  </conditionalFormatting>
  <conditionalFormatting sqref="G86">
    <cfRule type="cellIs" dxfId="0" priority="5" stopIfTrue="1" operator="equal">
      <formula>$G70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2" manualBreakCount="2">
    <brk id="40" max="64" man="1"/>
    <brk id="7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1417310</vt:lpstr>
      <vt:lpstr>'1417310'!Область_друку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2021-07-15T12:13:49Z</cp:lastPrinted>
  <dcterms:created xsi:type="dcterms:W3CDTF">2016-08-15T09:54:21Z</dcterms:created>
  <dcterms:modified xsi:type="dcterms:W3CDTF">2021-07-28T06:38:03Z</dcterms:modified>
</cp:coreProperties>
</file>