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807\Паспорти УЖПМ\"/>
    </mc:Choice>
  </mc:AlternateContent>
  <bookViews>
    <workbookView xWindow="0" yWindow="0" windowWidth="28800" windowHeight="12435"/>
  </bookViews>
  <sheets>
    <sheet name="КПК1216011" sheetId="2" r:id="rId1"/>
  </sheets>
  <definedNames>
    <definedName name="_xlnm.Print_Area" localSheetId="0">КПК1216011!$A$1:$BM$118</definedName>
  </definedNames>
  <calcPr calcId="152511"/>
</workbook>
</file>

<file path=xl/calcChain.xml><?xml version="1.0" encoding="utf-8"?>
<calcChain xmlns="http://schemas.openxmlformats.org/spreadsheetml/2006/main">
  <c r="A116" i="2" l="1"/>
  <c r="AW106" i="2"/>
  <c r="BE106" i="2" s="1"/>
  <c r="AW103" i="2"/>
  <c r="BE103" i="2" s="1"/>
  <c r="AW104" i="2"/>
  <c r="BE104" i="2"/>
  <c r="AW96" i="2"/>
  <c r="BE96" i="2" s="1"/>
  <c r="AO89" i="2"/>
  <c r="BE89" i="2"/>
  <c r="AO82" i="2"/>
  <c r="BE82" i="2" s="1"/>
  <c r="AB59" i="2"/>
  <c r="AB61" i="2" s="1"/>
  <c r="BE98" i="2"/>
  <c r="AC49" i="2"/>
  <c r="AS49" i="2" s="1"/>
  <c r="BE85" i="2"/>
  <c r="BE97" i="2"/>
  <c r="AO74" i="2"/>
  <c r="BE74" i="2"/>
  <c r="BE69" i="2"/>
  <c r="AO76" i="2"/>
  <c r="BE76" i="2"/>
  <c r="BE83" i="2"/>
  <c r="BE72" i="2"/>
  <c r="BE70" i="2"/>
  <c r="BE100" i="2"/>
  <c r="BE101" i="2"/>
  <c r="AJ59" i="2" l="1"/>
  <c r="AJ61" i="2" s="1"/>
  <c r="AR61" i="2" s="1"/>
  <c r="AC50" i="2"/>
  <c r="AO87" i="2"/>
  <c r="BE87" i="2" s="1"/>
  <c r="AK51" i="2"/>
  <c r="AK52" i="2" l="1"/>
  <c r="I23" i="2" s="1"/>
  <c r="AS51" i="2"/>
  <c r="AS50" i="2"/>
  <c r="AC52" i="2"/>
  <c r="AR59" i="2"/>
  <c r="AS22" i="2" l="1"/>
  <c r="U22" i="2" s="1"/>
  <c r="AS52" i="2"/>
</calcChain>
</file>

<file path=xl/sharedStrings.xml><?xml version="1.0" encoding="utf-8"?>
<sst xmlns="http://schemas.openxmlformats.org/spreadsheetml/2006/main" count="189" uniqueCount="117">
  <si>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</si>
  <si>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</si>
  <si>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</si>
  <si>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</si>
  <si>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</si>
  <si>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</si>
  <si>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</si>
  <si>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</si>
  <si>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</si>
  <si>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</si>
  <si>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</si>
  <si>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</si>
  <si>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</si>
  <si>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</si>
  <si>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</si>
  <si>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</si>
  <si>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</si>
  <si>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</si>
  <si>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</si>
  <si>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</si>
  <si>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</si>
  <si>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</si>
  <si>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</si>
  <si>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</si>
  <si>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</si>
  <si>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</si>
  <si>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</si>
  <si>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</si>
  <si>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</si>
  <si>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</si>
  <si>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</si>
  <si>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</si>
  <si>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</si>
  <si>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</si>
  <si>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</si>
  <si>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</si>
  <si>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</si>
  <si>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</si>
  <si>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</si>
  <si>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</si>
  <si>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</si>
  <si>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</si>
  <si>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</si>
  <si>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</si>
  <si>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</si>
  <si>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</si>
  <si>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</si>
  <si>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</si>
  <si>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</si>
  <si>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</si>
  <si>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</si>
  <si>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</si>
  <si>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</si>
  <si>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</si>
  <si>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</si>
  <si>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</si>
  <si>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</si>
  <si>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</si>
  <si>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</si>
  <si>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</si>
  <si>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</si>
  <si>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</si>
  <si>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</si>
  <si>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</si>
  <si>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</si>
  <si>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</si>
  <si>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</si>
  <si>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</si>
  <si>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обсяг видатків на капітальний ремонт житлового фонду</t>
  </si>
  <si>
    <t>продукту</t>
  </si>
  <si>
    <t>ефективності</t>
  </si>
  <si>
    <t>середня вартість встановлення одного пандусу</t>
  </si>
  <si>
    <t>середні витрати на виконання робіт з капітального ремонту в 1 багатоквартирному житловому будинку</t>
  </si>
  <si>
    <t>якості</t>
  </si>
  <si>
    <t>питомага вага кількості пандусів, які необхідно встановити до кількості пандусів, що заплановано встановити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</si>
  <si>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</si>
  <si>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</si>
  <si>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</si>
  <si>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</si>
  <si>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</si>
  <si>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</si>
  <si>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</si>
  <si>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</si>
  <si>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</si>
  <si>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</si>
  <si>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</si>
  <si>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</si>
  <si>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</si>
  <si>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</si>
  <si>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Завдання 1. Проведення поточного ремонту житлового фонду</t>
  </si>
  <si>
    <t>Завдання 2. Проведення поточного ремонту житлового фонду на умовах співфінансування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</si>
  <si>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</si>
  <si>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</si>
  <si>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</si>
  <si>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</si>
  <si>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</si>
  <si>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</si>
  <si>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</si>
  <si>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</si>
  <si>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кількість багатоквартирних житлових будинків, в яких планується виконати роботи з капітального на умовах співфінансування</t>
  </si>
  <si>
    <t>Заступник директора департаменту інфраструктури міста - начальник управління житлової політики і майна</t>
  </si>
  <si>
    <t>гривень</t>
  </si>
  <si>
    <t>перелік адрес інвалідів-візочників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</si>
  <si>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</si>
  <si>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</si>
  <si>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</si>
  <si>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Н. ВІТКОВСЬКА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</si>
  <si>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</si>
  <si>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</si>
  <si>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</si>
  <si>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</si>
  <si>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</si>
  <si>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Завдання 3. Капітальний ремонт житлового фонду</t>
  </si>
  <si>
    <t>бюджетної програми місцевого бюджету на 2022  рік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</si>
  <si>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</si>
  <si>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</si>
  <si>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 xml:space="preserve"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Програма співфінансування робіт з ремонту багатоквартирних житлових будинків Хмельницької міської територіальної громади на 2020 - 2024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</si>
</sst>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4" fillId="0" borderId="6" xfId="0" applyFont="1" applyBorder="1" applyAlignment="1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2"/>
  <sheetViews>
    <sheetView tabSelected="1" view="pageBreakPreview" zoomScaleNormal="100" zoomScaleSheetLayoutView="100" workbookViewId="0">
      <selection activeCell="A117" sqref="A117:H1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7" t="s">
        <v>30</v>
      </c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</row>
    <row r="2" spans="1:77" ht="15.95" customHeight="1" x14ac:dyDescent="0.2"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77" ht="15" customHeight="1" x14ac:dyDescent="0.25">
      <c r="AO3" s="161" t="s">
        <v>110</v>
      </c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</row>
    <row r="4" spans="1:77" ht="32.1" customHeight="1" x14ac:dyDescent="0.25">
      <c r="AO4" s="159" t="s">
        <v>87</v>
      </c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77" x14ac:dyDescent="0.2">
      <c r="AO5" s="160" t="s">
        <v>15</v>
      </c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</row>
    <row r="6" spans="1:77" ht="7.5" customHeight="1" x14ac:dyDescent="0.2"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</row>
    <row r="7" spans="1:77" ht="16.5" customHeight="1" x14ac:dyDescent="0.25">
      <c r="AO7" s="154">
        <v>44750</v>
      </c>
      <c r="AP7" s="155"/>
      <c r="AQ7" s="155"/>
      <c r="AR7" s="155"/>
      <c r="AS7" s="155"/>
      <c r="AT7" s="155"/>
      <c r="AU7" s="155"/>
      <c r="AV7" s="38" t="s">
        <v>57</v>
      </c>
      <c r="AW7" s="153">
        <v>37</v>
      </c>
      <c r="AX7" s="153"/>
      <c r="AY7" s="153"/>
      <c r="AZ7" s="153"/>
      <c r="BA7" s="153"/>
      <c r="BB7" s="153"/>
      <c r="BC7" s="153"/>
      <c r="BD7" s="153"/>
      <c r="BE7" s="153"/>
      <c r="BF7" s="153"/>
    </row>
    <row r="8" spans="1:77" x14ac:dyDescent="0.2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9" t="s">
        <v>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">
      <c r="A11" s="129" t="s">
        <v>113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" customHeight="1" x14ac:dyDescent="0.2">
      <c r="A13" s="25" t="s">
        <v>47</v>
      </c>
      <c r="B13" s="130" t="s">
        <v>77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43"/>
      <c r="N13" s="132" t="s">
        <v>87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4"/>
      <c r="AU13" s="130">
        <v>26381695</v>
      </c>
      <c r="AV13" s="131"/>
      <c r="AW13" s="131"/>
      <c r="AX13" s="131"/>
      <c r="AY13" s="131"/>
      <c r="AZ13" s="131"/>
      <c r="BA13" s="131"/>
      <c r="BB13" s="13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3"/>
      <c r="B14" s="124" t="s">
        <v>50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44"/>
      <c r="N14" s="126" t="s">
        <v>56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44"/>
      <c r="AU14" s="124" t="s">
        <v>49</v>
      </c>
      <c r="AV14" s="124"/>
      <c r="AW14" s="124"/>
      <c r="AX14" s="124"/>
      <c r="AY14" s="124"/>
      <c r="AZ14" s="124"/>
      <c r="BA14" s="124"/>
      <c r="BB14" s="12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" customHeight="1" x14ac:dyDescent="0.2">
      <c r="A16" s="35" t="s">
        <v>4</v>
      </c>
      <c r="B16" s="130" t="s">
        <v>84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43"/>
      <c r="N16" s="132" t="s">
        <v>87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34"/>
      <c r="AU16" s="130">
        <v>26381695</v>
      </c>
      <c r="AV16" s="131"/>
      <c r="AW16" s="131"/>
      <c r="AX16" s="131"/>
      <c r="AY16" s="131"/>
      <c r="AZ16" s="131"/>
      <c r="BA16" s="131"/>
      <c r="BB16" s="13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4" t="s">
        <v>50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44"/>
      <c r="N17" s="126" t="s">
        <v>55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44"/>
      <c r="AU17" s="124" t="s">
        <v>49</v>
      </c>
      <c r="AV17" s="124"/>
      <c r="AW17" s="124"/>
      <c r="AX17" s="124"/>
      <c r="AY17" s="124"/>
      <c r="AZ17" s="124"/>
      <c r="BA17" s="124"/>
      <c r="BB17" s="12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48</v>
      </c>
      <c r="B19" s="130" t="s">
        <v>82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41"/>
      <c r="N19" s="130" t="s">
        <v>85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42"/>
      <c r="AA19" s="130" t="s">
        <v>86</v>
      </c>
      <c r="AB19" s="131"/>
      <c r="AC19" s="131"/>
      <c r="AD19" s="131"/>
      <c r="AE19" s="131"/>
      <c r="AF19" s="131"/>
      <c r="AG19" s="131"/>
      <c r="AH19" s="131"/>
      <c r="AI19" s="131"/>
      <c r="AJ19" s="26"/>
      <c r="AK19" s="137" t="s">
        <v>83</v>
      </c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26"/>
      <c r="BE19" s="130" t="s">
        <v>81</v>
      </c>
      <c r="BF19" s="131"/>
      <c r="BG19" s="131"/>
      <c r="BH19" s="131"/>
      <c r="BI19" s="131"/>
      <c r="BJ19" s="131"/>
      <c r="BK19" s="131"/>
      <c r="BL19" s="13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4" t="s">
        <v>50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45"/>
      <c r="N20" s="124" t="s">
        <v>51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46"/>
      <c r="AA20" s="156" t="s">
        <v>52</v>
      </c>
      <c r="AB20" s="156"/>
      <c r="AC20" s="156"/>
      <c r="AD20" s="156"/>
      <c r="AE20" s="156"/>
      <c r="AF20" s="156"/>
      <c r="AG20" s="156"/>
      <c r="AH20" s="156"/>
      <c r="AI20" s="156"/>
      <c r="AJ20" s="46"/>
      <c r="AK20" s="138" t="s">
        <v>53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46"/>
      <c r="BE20" s="124" t="s">
        <v>54</v>
      </c>
      <c r="BF20" s="124"/>
      <c r="BG20" s="124"/>
      <c r="BH20" s="124"/>
      <c r="BI20" s="124"/>
      <c r="BJ20" s="124"/>
      <c r="BK20" s="124"/>
      <c r="BL20" s="12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5">
      <c r="A22" s="140" t="s">
        <v>44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27">
        <f>AS22+I23</f>
        <v>3008600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39" t="s">
        <v>45</v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27">
        <f>AC52</f>
        <v>1500000</v>
      </c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5" t="s">
        <v>18</v>
      </c>
      <c r="BE22" s="125"/>
      <c r="BF22" s="125"/>
      <c r="BG22" s="125"/>
      <c r="BH22" s="125"/>
      <c r="BI22" s="125"/>
      <c r="BJ22" s="125"/>
      <c r="BK22" s="125"/>
      <c r="BL22" s="125"/>
    </row>
    <row r="23" spans="1:79" ht="24.95" customHeight="1" x14ac:dyDescent="0.25">
      <c r="A23" s="125" t="s">
        <v>17</v>
      </c>
      <c r="B23" s="125"/>
      <c r="C23" s="125"/>
      <c r="D23" s="125"/>
      <c r="E23" s="125"/>
      <c r="F23" s="125"/>
      <c r="G23" s="125"/>
      <c r="H23" s="125"/>
      <c r="I23" s="127">
        <f>AK52</f>
        <v>1508600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5" t="s">
        <v>19</v>
      </c>
      <c r="U23" s="125"/>
      <c r="V23" s="125"/>
      <c r="W23" s="12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8" t="s">
        <v>32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</row>
    <row r="26" spans="1:79" ht="84" customHeight="1" x14ac:dyDescent="0.2">
      <c r="A26" s="136" t="s">
        <v>116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25" t="s">
        <v>31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</row>
    <row r="29" spans="1:79" ht="19.5" customHeight="1" x14ac:dyDescent="0.2">
      <c r="A29" s="122" t="s">
        <v>23</v>
      </c>
      <c r="B29" s="122"/>
      <c r="C29" s="122"/>
      <c r="D29" s="122"/>
      <c r="E29" s="122"/>
      <c r="F29" s="122"/>
      <c r="G29" s="150" t="s">
        <v>35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2"/>
    </row>
    <row r="30" spans="1:79" ht="15.75" x14ac:dyDescent="0.2">
      <c r="A30" s="68">
        <v>1</v>
      </c>
      <c r="B30" s="68"/>
      <c r="C30" s="68"/>
      <c r="D30" s="68"/>
      <c r="E30" s="68"/>
      <c r="F30" s="68"/>
      <c r="G30" s="150">
        <v>2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2"/>
    </row>
    <row r="31" spans="1:79" ht="17.25" customHeight="1" x14ac:dyDescent="0.2">
      <c r="A31" s="87"/>
      <c r="B31" s="87"/>
      <c r="C31" s="87"/>
      <c r="D31" s="87"/>
      <c r="E31" s="87"/>
      <c r="F31" s="87"/>
      <c r="G31" s="72" t="s">
        <v>88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43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125" t="s">
        <v>33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31.5" customHeight="1" x14ac:dyDescent="0.2">
      <c r="A34" s="153" t="s">
        <v>108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21.75" customHeight="1" x14ac:dyDescent="0.2">
      <c r="A36" s="125" t="s">
        <v>34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79" ht="18" customHeight="1" x14ac:dyDescent="0.2">
      <c r="A37" s="122" t="s">
        <v>23</v>
      </c>
      <c r="B37" s="122"/>
      <c r="C37" s="122"/>
      <c r="D37" s="122"/>
      <c r="E37" s="122"/>
      <c r="F37" s="122"/>
      <c r="G37" s="122" t="s">
        <v>20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</row>
    <row r="38" spans="1:79" ht="18" customHeight="1" x14ac:dyDescent="0.2">
      <c r="A38" s="68">
        <v>1</v>
      </c>
      <c r="B38" s="68"/>
      <c r="C38" s="68"/>
      <c r="D38" s="68"/>
      <c r="E38" s="68"/>
      <c r="F38" s="68"/>
      <c r="G38" s="122">
        <v>2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</row>
    <row r="39" spans="1:79" s="38" customFormat="1" ht="18" customHeight="1" x14ac:dyDescent="0.25">
      <c r="A39" s="112">
        <v>1</v>
      </c>
      <c r="B39" s="113"/>
      <c r="C39" s="113"/>
      <c r="D39" s="113"/>
      <c r="E39" s="113"/>
      <c r="F39" s="114"/>
      <c r="G39" s="123" t="s">
        <v>89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</row>
    <row r="40" spans="1:79" s="38" customFormat="1" ht="18" customHeight="1" x14ac:dyDescent="0.25">
      <c r="A40" s="112">
        <v>2</v>
      </c>
      <c r="B40" s="113"/>
      <c r="C40" s="113"/>
      <c r="D40" s="113"/>
      <c r="E40" s="113"/>
      <c r="F40" s="114"/>
      <c r="G40" s="123" t="s">
        <v>90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</row>
    <row r="41" spans="1:79" s="38" customFormat="1" ht="18" customHeight="1" x14ac:dyDescent="0.25">
      <c r="A41" s="112">
        <v>3</v>
      </c>
      <c r="B41" s="113"/>
      <c r="C41" s="113"/>
      <c r="D41" s="113"/>
      <c r="E41" s="113"/>
      <c r="F41" s="114"/>
      <c r="G41" s="123" t="s">
        <v>112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CA41" s="38" t="s">
        <v>9</v>
      </c>
    </row>
    <row r="42" spans="1:79" s="38" customFormat="1" ht="18" customHeight="1" x14ac:dyDescent="0.25"/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25" t="s">
        <v>36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174" t="s">
        <v>101</v>
      </c>
      <c r="AT45" s="174"/>
      <c r="AU45" s="174"/>
      <c r="AV45" s="174"/>
      <c r="AW45" s="174"/>
      <c r="AX45" s="174"/>
      <c r="AY45" s="174"/>
      <c r="AZ45" s="1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23</v>
      </c>
      <c r="B46" s="68"/>
      <c r="C46" s="68"/>
      <c r="D46" s="116" t="s">
        <v>21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68" t="s">
        <v>24</v>
      </c>
      <c r="AD46" s="68"/>
      <c r="AE46" s="68"/>
      <c r="AF46" s="68"/>
      <c r="AG46" s="68"/>
      <c r="AH46" s="68"/>
      <c r="AI46" s="68"/>
      <c r="AJ46" s="68"/>
      <c r="AK46" s="68" t="s">
        <v>25</v>
      </c>
      <c r="AL46" s="68"/>
      <c r="AM46" s="68"/>
      <c r="AN46" s="68"/>
      <c r="AO46" s="68"/>
      <c r="AP46" s="68"/>
      <c r="AQ46" s="68"/>
      <c r="AR46" s="68"/>
      <c r="AS46" s="68" t="s">
        <v>22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8"/>
      <c r="B47" s="68"/>
      <c r="C47" s="68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112">
        <v>2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20.25" customHeight="1" x14ac:dyDescent="0.2">
      <c r="A49" s="112">
        <v>1</v>
      </c>
      <c r="B49" s="113"/>
      <c r="C49" s="114"/>
      <c r="D49" s="147" t="s">
        <v>59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91">
        <f>AO69</f>
        <v>500000</v>
      </c>
      <c r="AD49" s="91"/>
      <c r="AE49" s="91"/>
      <c r="AF49" s="91"/>
      <c r="AG49" s="91"/>
      <c r="AH49" s="91"/>
      <c r="AI49" s="91"/>
      <c r="AJ49" s="91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500000</v>
      </c>
      <c r="AT49" s="91"/>
      <c r="AU49" s="91"/>
      <c r="AV49" s="91"/>
      <c r="AW49" s="91"/>
      <c r="AX49" s="91"/>
      <c r="AY49" s="91"/>
      <c r="AZ49" s="91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34.5" customHeight="1" x14ac:dyDescent="0.2">
      <c r="A50" s="68">
        <v>2</v>
      </c>
      <c r="B50" s="68"/>
      <c r="C50" s="68"/>
      <c r="D50" s="147" t="s">
        <v>60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9"/>
      <c r="AC50" s="91">
        <f>AO82</f>
        <v>1000000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1000000</v>
      </c>
      <c r="AT50" s="91"/>
      <c r="AU50" s="91"/>
      <c r="AV50" s="91"/>
      <c r="AW50" s="91"/>
      <c r="AX50" s="91"/>
      <c r="AY50" s="91"/>
      <c r="AZ50" s="91"/>
      <c r="BA50" s="19"/>
      <c r="BB50" s="20"/>
      <c r="BC50" s="20"/>
      <c r="BD50" s="20"/>
      <c r="BE50" s="20"/>
      <c r="BF50" s="20"/>
      <c r="BG50" s="20"/>
      <c r="BH50" s="20"/>
    </row>
    <row r="51" spans="1:79" ht="17.100000000000001" customHeight="1" x14ac:dyDescent="0.2">
      <c r="A51" s="68">
        <v>3</v>
      </c>
      <c r="B51" s="68"/>
      <c r="C51" s="68"/>
      <c r="D51" s="147" t="s">
        <v>58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9"/>
      <c r="AC51" s="91">
        <v>0</v>
      </c>
      <c r="AD51" s="91"/>
      <c r="AE51" s="91"/>
      <c r="AF51" s="91"/>
      <c r="AG51" s="91"/>
      <c r="AH51" s="91"/>
      <c r="AI51" s="91"/>
      <c r="AJ51" s="91"/>
      <c r="AK51" s="91">
        <f>AW96</f>
        <v>1508600</v>
      </c>
      <c r="AL51" s="91"/>
      <c r="AM51" s="91"/>
      <c r="AN51" s="91"/>
      <c r="AO51" s="91"/>
      <c r="AP51" s="91"/>
      <c r="AQ51" s="91"/>
      <c r="AR51" s="91"/>
      <c r="AS51" s="91">
        <f>AC51+AK51</f>
        <v>1508600</v>
      </c>
      <c r="AT51" s="91"/>
      <c r="AU51" s="91"/>
      <c r="AV51" s="91"/>
      <c r="AW51" s="91"/>
      <c r="AX51" s="91"/>
      <c r="AY51" s="91"/>
      <c r="AZ51" s="91"/>
      <c r="BA51" s="21"/>
      <c r="BB51" s="21"/>
      <c r="BC51" s="21"/>
      <c r="BD51" s="21"/>
      <c r="BE51" s="21"/>
      <c r="BF51" s="21"/>
      <c r="BG51" s="21"/>
      <c r="BH51" s="21"/>
      <c r="CA51" s="1" t="s">
        <v>10</v>
      </c>
    </row>
    <row r="52" spans="1:79" s="4" customFormat="1" ht="17.100000000000001" customHeight="1" x14ac:dyDescent="0.2">
      <c r="A52" s="173"/>
      <c r="B52" s="173"/>
      <c r="C52" s="173"/>
      <c r="D52" s="144" t="s">
        <v>61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6"/>
      <c r="AC52" s="52">
        <f>SUM(AC49:AJ51)</f>
        <v>1500000</v>
      </c>
      <c r="AD52" s="52"/>
      <c r="AE52" s="52"/>
      <c r="AF52" s="52"/>
      <c r="AG52" s="52"/>
      <c r="AH52" s="52"/>
      <c r="AI52" s="52"/>
      <c r="AJ52" s="52"/>
      <c r="AK52" s="52">
        <f>AK51</f>
        <v>1508600</v>
      </c>
      <c r="AL52" s="52"/>
      <c r="AM52" s="52"/>
      <c r="AN52" s="52"/>
      <c r="AO52" s="52"/>
      <c r="AP52" s="52"/>
      <c r="AQ52" s="52"/>
      <c r="AR52" s="52"/>
      <c r="AS52" s="52">
        <f>AC52+AK52</f>
        <v>3008600</v>
      </c>
      <c r="AT52" s="52"/>
      <c r="AU52" s="52"/>
      <c r="AV52" s="52"/>
      <c r="AW52" s="52"/>
      <c r="AX52" s="52"/>
      <c r="AY52" s="52"/>
      <c r="AZ52" s="52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128" t="s">
        <v>37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</row>
    <row r="55" spans="1:79" ht="1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174" t="s">
        <v>101</v>
      </c>
      <c r="AS55" s="174"/>
      <c r="AT55" s="174"/>
      <c r="AU55" s="174"/>
      <c r="AV55" s="174"/>
      <c r="AW55" s="174"/>
      <c r="AX55" s="174"/>
      <c r="AY55" s="1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8" t="s">
        <v>23</v>
      </c>
      <c r="B56" s="68"/>
      <c r="C56" s="68"/>
      <c r="D56" s="116" t="s">
        <v>29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68" t="s">
        <v>24</v>
      </c>
      <c r="AC56" s="68"/>
      <c r="AD56" s="68"/>
      <c r="AE56" s="68"/>
      <c r="AF56" s="68"/>
      <c r="AG56" s="68"/>
      <c r="AH56" s="68"/>
      <c r="AI56" s="68"/>
      <c r="AJ56" s="68" t="s">
        <v>25</v>
      </c>
      <c r="AK56" s="68"/>
      <c r="AL56" s="68"/>
      <c r="AM56" s="68"/>
      <c r="AN56" s="68"/>
      <c r="AO56" s="68"/>
      <c r="AP56" s="68"/>
      <c r="AQ56" s="68"/>
      <c r="AR56" s="68" t="s">
        <v>22</v>
      </c>
      <c r="AS56" s="68"/>
      <c r="AT56" s="68"/>
      <c r="AU56" s="68"/>
      <c r="AV56" s="68"/>
      <c r="AW56" s="68"/>
      <c r="AX56" s="68"/>
      <c r="AY56" s="68"/>
    </row>
    <row r="57" spans="1:79" ht="29.1" customHeight="1" x14ac:dyDescent="0.2">
      <c r="A57" s="68"/>
      <c r="B57" s="68"/>
      <c r="C57" s="68"/>
      <c r="D57" s="119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79" ht="26.25" customHeight="1" x14ac:dyDescent="0.2">
      <c r="A58" s="68">
        <v>1</v>
      </c>
      <c r="B58" s="68"/>
      <c r="C58" s="68"/>
      <c r="D58" s="112">
        <v>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44.25" customHeight="1" x14ac:dyDescent="0.2">
      <c r="A59" s="112">
        <v>1</v>
      </c>
      <c r="B59" s="113"/>
      <c r="C59" s="114"/>
      <c r="D59" s="69" t="s">
        <v>114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59">
        <f>AO69+AO82</f>
        <v>1500000</v>
      </c>
      <c r="AC59" s="60"/>
      <c r="AD59" s="60"/>
      <c r="AE59" s="60"/>
      <c r="AF59" s="60"/>
      <c r="AG59" s="60"/>
      <c r="AH59" s="60"/>
      <c r="AI59" s="61"/>
      <c r="AJ59" s="59">
        <f>AW96</f>
        <v>1508600</v>
      </c>
      <c r="AK59" s="60"/>
      <c r="AL59" s="60"/>
      <c r="AM59" s="60"/>
      <c r="AN59" s="60"/>
      <c r="AO59" s="60"/>
      <c r="AP59" s="60"/>
      <c r="AQ59" s="61"/>
      <c r="AR59" s="59">
        <f>AB59+AJ59</f>
        <v>3008600</v>
      </c>
      <c r="AS59" s="60"/>
      <c r="AT59" s="60"/>
      <c r="AU59" s="60"/>
      <c r="AV59" s="60"/>
      <c r="AW59" s="60"/>
      <c r="AX59" s="60"/>
      <c r="AY59" s="61"/>
    </row>
    <row r="60" spans="1:79" ht="50.25" customHeight="1" x14ac:dyDescent="0.2">
      <c r="A60" s="112">
        <v>2</v>
      </c>
      <c r="B60" s="113"/>
      <c r="C60" s="114"/>
      <c r="D60" s="141" t="s">
        <v>111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62"/>
      <c r="AC60" s="63"/>
      <c r="AD60" s="63"/>
      <c r="AE60" s="63"/>
      <c r="AF60" s="63"/>
      <c r="AG60" s="63"/>
      <c r="AH60" s="63"/>
      <c r="AI60" s="64"/>
      <c r="AJ60" s="62"/>
      <c r="AK60" s="63"/>
      <c r="AL60" s="63"/>
      <c r="AM60" s="63"/>
      <c r="AN60" s="63"/>
      <c r="AO60" s="63"/>
      <c r="AP60" s="63"/>
      <c r="AQ60" s="64"/>
      <c r="AR60" s="62"/>
      <c r="AS60" s="63"/>
      <c r="AT60" s="63"/>
      <c r="AU60" s="63"/>
      <c r="AV60" s="63"/>
      <c r="AW60" s="63"/>
      <c r="AX60" s="63"/>
      <c r="AY60" s="64"/>
    </row>
    <row r="61" spans="1:79" s="4" customFormat="1" ht="19.5" customHeight="1" x14ac:dyDescent="0.2">
      <c r="A61" s="173"/>
      <c r="B61" s="173"/>
      <c r="C61" s="173"/>
      <c r="D61" s="56" t="s">
        <v>22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7"/>
      <c r="AB61" s="52">
        <f>AB59+AB60</f>
        <v>1500000</v>
      </c>
      <c r="AC61" s="52"/>
      <c r="AD61" s="52"/>
      <c r="AE61" s="52"/>
      <c r="AF61" s="52"/>
      <c r="AG61" s="52"/>
      <c r="AH61" s="52"/>
      <c r="AI61" s="52"/>
      <c r="AJ61" s="52">
        <f>AJ59+AJ60</f>
        <v>1508600</v>
      </c>
      <c r="AK61" s="52"/>
      <c r="AL61" s="52"/>
      <c r="AM61" s="52"/>
      <c r="AN61" s="52"/>
      <c r="AO61" s="52"/>
      <c r="AP61" s="52"/>
      <c r="AQ61" s="52"/>
      <c r="AR61" s="52">
        <f>AB61+AJ61</f>
        <v>3008600</v>
      </c>
      <c r="AS61" s="52"/>
      <c r="AT61" s="52"/>
      <c r="AU61" s="52"/>
      <c r="AV61" s="52"/>
      <c r="AW61" s="52"/>
      <c r="AX61" s="52"/>
      <c r="AY61" s="52"/>
      <c r="CA61" s="4" t="s">
        <v>11</v>
      </c>
    </row>
    <row r="63" spans="1:79" ht="20.25" customHeight="1" x14ac:dyDescent="0.2">
      <c r="A63" s="125" t="s">
        <v>38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</row>
    <row r="64" spans="1:79" ht="34.5" customHeight="1" x14ac:dyDescent="0.2">
      <c r="A64" s="68" t="s">
        <v>23</v>
      </c>
      <c r="B64" s="68"/>
      <c r="C64" s="68"/>
      <c r="D64" s="68"/>
      <c r="E64" s="68"/>
      <c r="F64" s="68"/>
      <c r="G64" s="112" t="s">
        <v>39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112" t="s">
        <v>24</v>
      </c>
      <c r="AP64" s="113"/>
      <c r="AQ64" s="113"/>
      <c r="AR64" s="113"/>
      <c r="AS64" s="113"/>
      <c r="AT64" s="113"/>
      <c r="AU64" s="113"/>
      <c r="AV64" s="114"/>
      <c r="AW64" s="112" t="s">
        <v>25</v>
      </c>
      <c r="AX64" s="113"/>
      <c r="AY64" s="113"/>
      <c r="AZ64" s="113"/>
      <c r="BA64" s="113"/>
      <c r="BB64" s="113"/>
      <c r="BC64" s="113"/>
      <c r="BD64" s="114"/>
      <c r="BE64" s="112" t="s">
        <v>22</v>
      </c>
      <c r="BF64" s="113"/>
      <c r="BG64" s="113"/>
      <c r="BH64" s="113"/>
      <c r="BI64" s="113"/>
      <c r="BJ64" s="113"/>
      <c r="BK64" s="113"/>
      <c r="BL64" s="114"/>
    </row>
    <row r="65" spans="1:79" ht="15.75" customHeight="1" x14ac:dyDescent="0.2">
      <c r="A65" s="68">
        <v>1</v>
      </c>
      <c r="B65" s="68"/>
      <c r="C65" s="68"/>
      <c r="D65" s="68"/>
      <c r="E65" s="68"/>
      <c r="F65" s="68"/>
      <c r="G65" s="112">
        <v>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hidden="1" customHeight="1" x14ac:dyDescent="0.2">
      <c r="A66" s="87" t="s">
        <v>28</v>
      </c>
      <c r="B66" s="87"/>
      <c r="C66" s="87"/>
      <c r="D66" s="87"/>
      <c r="E66" s="87"/>
      <c r="F66" s="87"/>
      <c r="G66" s="134" t="s">
        <v>6</v>
      </c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5"/>
      <c r="Z66" s="87" t="s">
        <v>14</v>
      </c>
      <c r="AA66" s="87"/>
      <c r="AB66" s="87"/>
      <c r="AC66" s="87"/>
      <c r="AD66" s="87"/>
      <c r="AE66" s="133" t="s">
        <v>27</v>
      </c>
      <c r="AF66" s="133"/>
      <c r="AG66" s="133"/>
      <c r="AH66" s="133"/>
      <c r="AI66" s="133"/>
      <c r="AJ66" s="133"/>
      <c r="AK66" s="133"/>
      <c r="AL66" s="133"/>
      <c r="AM66" s="133"/>
      <c r="AN66" s="134"/>
      <c r="AO66" s="135" t="s">
        <v>7</v>
      </c>
      <c r="AP66" s="135"/>
      <c r="AQ66" s="135"/>
      <c r="AR66" s="135"/>
      <c r="AS66" s="135"/>
      <c r="AT66" s="135"/>
      <c r="AU66" s="135"/>
      <c r="AV66" s="135"/>
      <c r="AW66" s="135" t="s">
        <v>26</v>
      </c>
      <c r="AX66" s="135"/>
      <c r="AY66" s="135"/>
      <c r="AZ66" s="135"/>
      <c r="BA66" s="135"/>
      <c r="BB66" s="135"/>
      <c r="BC66" s="135"/>
      <c r="BD66" s="135"/>
      <c r="BE66" s="135" t="s">
        <v>8</v>
      </c>
      <c r="BF66" s="135"/>
      <c r="BG66" s="135"/>
      <c r="BH66" s="135"/>
      <c r="BI66" s="135"/>
      <c r="BJ66" s="135"/>
      <c r="BK66" s="135"/>
      <c r="BL66" s="135"/>
      <c r="CA66" s="1" t="s">
        <v>12</v>
      </c>
    </row>
    <row r="67" spans="1:79" ht="23.25" customHeight="1" x14ac:dyDescent="0.2">
      <c r="A67" s="78"/>
      <c r="B67" s="79"/>
      <c r="C67" s="79"/>
      <c r="D67" s="79"/>
      <c r="E67" s="79"/>
      <c r="F67" s="80"/>
      <c r="G67" s="69" t="s">
        <v>89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1"/>
      <c r="AE67" s="78"/>
      <c r="AF67" s="79"/>
      <c r="AG67" s="79"/>
      <c r="AH67" s="79"/>
      <c r="AI67" s="79"/>
      <c r="AJ67" s="79"/>
      <c r="AK67" s="79"/>
      <c r="AL67" s="79"/>
      <c r="AM67" s="79"/>
      <c r="AN67" s="80"/>
      <c r="AO67" s="81"/>
      <c r="AP67" s="82"/>
      <c r="AQ67" s="82"/>
      <c r="AR67" s="82"/>
      <c r="AS67" s="82"/>
      <c r="AT67" s="82"/>
      <c r="AU67" s="82"/>
      <c r="AV67" s="83"/>
      <c r="AW67" s="81"/>
      <c r="AX67" s="82"/>
      <c r="AY67" s="82"/>
      <c r="AZ67" s="82"/>
      <c r="BA67" s="82"/>
      <c r="BB67" s="82"/>
      <c r="BC67" s="82"/>
      <c r="BD67" s="83"/>
      <c r="BE67" s="81"/>
      <c r="BF67" s="82"/>
      <c r="BG67" s="82"/>
      <c r="BH67" s="82"/>
      <c r="BI67" s="82"/>
      <c r="BJ67" s="82"/>
      <c r="BK67" s="82"/>
      <c r="BL67" s="83"/>
    </row>
    <row r="68" spans="1:79" s="4" customFormat="1" ht="19.5" customHeight="1" x14ac:dyDescent="0.2">
      <c r="A68" s="93">
        <v>0</v>
      </c>
      <c r="B68" s="93"/>
      <c r="C68" s="93"/>
      <c r="D68" s="93"/>
      <c r="E68" s="93"/>
      <c r="F68" s="93"/>
      <c r="G68" s="56" t="s">
        <v>62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4"/>
      <c r="AA68" s="94"/>
      <c r="AB68" s="94"/>
      <c r="AC68" s="94"/>
      <c r="AD68" s="94"/>
      <c r="AE68" s="108"/>
      <c r="AF68" s="108"/>
      <c r="AG68" s="108"/>
      <c r="AH68" s="108"/>
      <c r="AI68" s="108"/>
      <c r="AJ68" s="108"/>
      <c r="AK68" s="108"/>
      <c r="AL68" s="108"/>
      <c r="AM68" s="108"/>
      <c r="AN68" s="56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CA68" s="4" t="s">
        <v>13</v>
      </c>
    </row>
    <row r="69" spans="1:79" ht="35.25" customHeight="1" x14ac:dyDescent="0.2">
      <c r="A69" s="87">
        <v>0</v>
      </c>
      <c r="B69" s="87"/>
      <c r="C69" s="87"/>
      <c r="D69" s="87"/>
      <c r="E69" s="87"/>
      <c r="F69" s="87"/>
      <c r="G69" s="72" t="s">
        <v>103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90" t="s">
        <v>64</v>
      </c>
      <c r="AA69" s="90"/>
      <c r="AB69" s="90"/>
      <c r="AC69" s="90"/>
      <c r="AD69" s="90"/>
      <c r="AE69" s="84" t="s">
        <v>91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91">
        <v>500000</v>
      </c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500000</v>
      </c>
      <c r="BF69" s="91"/>
      <c r="BG69" s="91"/>
      <c r="BH69" s="91"/>
      <c r="BI69" s="91"/>
      <c r="BJ69" s="91"/>
      <c r="BK69" s="91"/>
      <c r="BL69" s="91"/>
    </row>
    <row r="70" spans="1:79" ht="36.75" customHeight="1" x14ac:dyDescent="0.2">
      <c r="A70" s="87">
        <v>0</v>
      </c>
      <c r="B70" s="87"/>
      <c r="C70" s="87"/>
      <c r="D70" s="87"/>
      <c r="E70" s="87"/>
      <c r="F70" s="87"/>
      <c r="G70" s="72" t="s">
        <v>104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90" t="s">
        <v>65</v>
      </c>
      <c r="AA70" s="90"/>
      <c r="AB70" s="90"/>
      <c r="AC70" s="90"/>
      <c r="AD70" s="90"/>
      <c r="AE70" s="84" t="s">
        <v>102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92">
        <v>21</v>
      </c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 t="shared" ref="BE70:BE76" si="0">AO70+AW70</f>
        <v>21</v>
      </c>
      <c r="BF70" s="92"/>
      <c r="BG70" s="92"/>
      <c r="BH70" s="92"/>
      <c r="BI70" s="92"/>
      <c r="BJ70" s="92"/>
      <c r="BK70" s="92"/>
      <c r="BL70" s="92"/>
    </row>
    <row r="71" spans="1:79" s="4" customFormat="1" ht="18.75" customHeight="1" x14ac:dyDescent="0.2">
      <c r="A71" s="93">
        <v>0</v>
      </c>
      <c r="B71" s="93"/>
      <c r="C71" s="93"/>
      <c r="D71" s="93"/>
      <c r="E71" s="93"/>
      <c r="F71" s="93"/>
      <c r="G71" s="56" t="s">
        <v>69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94"/>
      <c r="AA71" s="94"/>
      <c r="AB71" s="94"/>
      <c r="AC71" s="94"/>
      <c r="AD71" s="94"/>
      <c r="AE71" s="95"/>
      <c r="AF71" s="96"/>
      <c r="AG71" s="96"/>
      <c r="AH71" s="96"/>
      <c r="AI71" s="96"/>
      <c r="AJ71" s="96"/>
      <c r="AK71" s="96"/>
      <c r="AL71" s="96"/>
      <c r="AM71" s="96"/>
      <c r="AN71" s="97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</row>
    <row r="72" spans="1:79" ht="36.75" customHeight="1" x14ac:dyDescent="0.2">
      <c r="A72" s="87">
        <v>0</v>
      </c>
      <c r="B72" s="87"/>
      <c r="C72" s="87"/>
      <c r="D72" s="87"/>
      <c r="E72" s="87"/>
      <c r="F72" s="87"/>
      <c r="G72" s="72" t="s">
        <v>105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90" t="s">
        <v>65</v>
      </c>
      <c r="AA72" s="90"/>
      <c r="AB72" s="90"/>
      <c r="AC72" s="90"/>
      <c r="AD72" s="90"/>
      <c r="AE72" s="84" t="s">
        <v>92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92">
        <v>21</v>
      </c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 t="shared" si="0"/>
        <v>21</v>
      </c>
      <c r="BF72" s="92"/>
      <c r="BG72" s="92"/>
      <c r="BH72" s="92"/>
      <c r="BI72" s="92"/>
      <c r="BJ72" s="92"/>
      <c r="BK72" s="92"/>
      <c r="BL72" s="92"/>
    </row>
    <row r="73" spans="1:79" s="4" customFormat="1" ht="18" customHeight="1" x14ac:dyDescent="0.2">
      <c r="A73" s="93">
        <v>0</v>
      </c>
      <c r="B73" s="93"/>
      <c r="C73" s="93"/>
      <c r="D73" s="93"/>
      <c r="E73" s="93"/>
      <c r="F73" s="93"/>
      <c r="G73" s="56" t="s">
        <v>70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94"/>
      <c r="AA73" s="94"/>
      <c r="AB73" s="94"/>
      <c r="AC73" s="94"/>
      <c r="AD73" s="94"/>
      <c r="AE73" s="95"/>
      <c r="AF73" s="96"/>
      <c r="AG73" s="96"/>
      <c r="AH73" s="96"/>
      <c r="AI73" s="96"/>
      <c r="AJ73" s="96"/>
      <c r="AK73" s="96"/>
      <c r="AL73" s="96"/>
      <c r="AM73" s="96"/>
      <c r="AN73" s="97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9" ht="21" customHeight="1" x14ac:dyDescent="0.2">
      <c r="A74" s="87">
        <v>0</v>
      </c>
      <c r="B74" s="87"/>
      <c r="C74" s="87"/>
      <c r="D74" s="87"/>
      <c r="E74" s="87"/>
      <c r="F74" s="87"/>
      <c r="G74" s="72" t="s">
        <v>71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90" t="s">
        <v>64</v>
      </c>
      <c r="AA74" s="90"/>
      <c r="AB74" s="90"/>
      <c r="AC74" s="90"/>
      <c r="AD74" s="90"/>
      <c r="AE74" s="84" t="s">
        <v>97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91">
        <f>AO69/AO72</f>
        <v>23809.523809523809</v>
      </c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>
        <f t="shared" si="0"/>
        <v>23809.523809523809</v>
      </c>
      <c r="BF74" s="91"/>
      <c r="BG74" s="91"/>
      <c r="BH74" s="91"/>
      <c r="BI74" s="91"/>
      <c r="BJ74" s="91"/>
      <c r="BK74" s="91"/>
      <c r="BL74" s="91"/>
    </row>
    <row r="75" spans="1:79" s="4" customFormat="1" ht="18" customHeight="1" x14ac:dyDescent="0.2">
      <c r="A75" s="93">
        <v>0</v>
      </c>
      <c r="B75" s="93"/>
      <c r="C75" s="93"/>
      <c r="D75" s="93"/>
      <c r="E75" s="93"/>
      <c r="F75" s="93"/>
      <c r="G75" s="56" t="s">
        <v>73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94"/>
      <c r="AA75" s="94"/>
      <c r="AB75" s="94"/>
      <c r="AC75" s="94"/>
      <c r="AD75" s="94"/>
      <c r="AE75" s="95"/>
      <c r="AF75" s="96"/>
      <c r="AG75" s="96"/>
      <c r="AH75" s="96"/>
      <c r="AI75" s="96"/>
      <c r="AJ75" s="96"/>
      <c r="AK75" s="96"/>
      <c r="AL75" s="96"/>
      <c r="AM75" s="96"/>
      <c r="AN75" s="97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50.25" customHeight="1" x14ac:dyDescent="0.2">
      <c r="A76" s="87">
        <v>0</v>
      </c>
      <c r="B76" s="87"/>
      <c r="C76" s="87"/>
      <c r="D76" s="87"/>
      <c r="E76" s="87"/>
      <c r="F76" s="87"/>
      <c r="G76" s="72" t="s">
        <v>74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90" t="s">
        <v>75</v>
      </c>
      <c r="AA76" s="90"/>
      <c r="AB76" s="90"/>
      <c r="AC76" s="90"/>
      <c r="AD76" s="90"/>
      <c r="AE76" s="84" t="s">
        <v>97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91">
        <f>AO72/AO70*100</f>
        <v>100</v>
      </c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>
        <f t="shared" si="0"/>
        <v>100</v>
      </c>
      <c r="BF76" s="91"/>
      <c r="BG76" s="91"/>
      <c r="BH76" s="91"/>
      <c r="BI76" s="91"/>
      <c r="BJ76" s="91"/>
      <c r="BK76" s="91"/>
      <c r="BL76" s="91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34.5" customHeight="1" x14ac:dyDescent="0.2">
      <c r="A78" s="68" t="s">
        <v>23</v>
      </c>
      <c r="B78" s="68"/>
      <c r="C78" s="68"/>
      <c r="D78" s="68"/>
      <c r="E78" s="68"/>
      <c r="F78" s="68"/>
      <c r="G78" s="112" t="s">
        <v>39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68" t="s">
        <v>2</v>
      </c>
      <c r="AA78" s="68"/>
      <c r="AB78" s="68"/>
      <c r="AC78" s="68"/>
      <c r="AD78" s="68"/>
      <c r="AE78" s="68" t="s">
        <v>1</v>
      </c>
      <c r="AF78" s="68"/>
      <c r="AG78" s="68"/>
      <c r="AH78" s="68"/>
      <c r="AI78" s="68"/>
      <c r="AJ78" s="68"/>
      <c r="AK78" s="68"/>
      <c r="AL78" s="68"/>
      <c r="AM78" s="68"/>
      <c r="AN78" s="68"/>
      <c r="AO78" s="112" t="s">
        <v>24</v>
      </c>
      <c r="AP78" s="113"/>
      <c r="AQ78" s="113"/>
      <c r="AR78" s="113"/>
      <c r="AS78" s="113"/>
      <c r="AT78" s="113"/>
      <c r="AU78" s="113"/>
      <c r="AV78" s="114"/>
      <c r="AW78" s="112" t="s">
        <v>25</v>
      </c>
      <c r="AX78" s="113"/>
      <c r="AY78" s="113"/>
      <c r="AZ78" s="113"/>
      <c r="BA78" s="113"/>
      <c r="BB78" s="113"/>
      <c r="BC78" s="113"/>
      <c r="BD78" s="114"/>
      <c r="BE78" s="112" t="s">
        <v>22</v>
      </c>
      <c r="BF78" s="113"/>
      <c r="BG78" s="113"/>
      <c r="BH78" s="113"/>
      <c r="BI78" s="113"/>
      <c r="BJ78" s="113"/>
      <c r="BK78" s="113"/>
      <c r="BL78" s="114"/>
    </row>
    <row r="79" spans="1:79" ht="15.75" x14ac:dyDescent="0.2">
      <c r="A79" s="68">
        <v>1</v>
      </c>
      <c r="B79" s="68"/>
      <c r="C79" s="68"/>
      <c r="D79" s="68"/>
      <c r="E79" s="68"/>
      <c r="F79" s="68"/>
      <c r="G79" s="112">
        <v>2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68">
        <v>3</v>
      </c>
      <c r="AA79" s="68"/>
      <c r="AB79" s="68"/>
      <c r="AC79" s="68"/>
      <c r="AD79" s="68"/>
      <c r="AE79" s="68">
        <v>4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>
        <v>5</v>
      </c>
      <c r="AP79" s="68"/>
      <c r="AQ79" s="68"/>
      <c r="AR79" s="68"/>
      <c r="AS79" s="68"/>
      <c r="AT79" s="68"/>
      <c r="AU79" s="68"/>
      <c r="AV79" s="68"/>
      <c r="AW79" s="68">
        <v>6</v>
      </c>
      <c r="AX79" s="68"/>
      <c r="AY79" s="68"/>
      <c r="AZ79" s="68"/>
      <c r="BA79" s="68"/>
      <c r="BB79" s="68"/>
      <c r="BC79" s="68"/>
      <c r="BD79" s="68"/>
      <c r="BE79" s="68">
        <v>7</v>
      </c>
      <c r="BF79" s="68"/>
      <c r="BG79" s="68"/>
      <c r="BH79" s="68"/>
      <c r="BI79" s="68"/>
      <c r="BJ79" s="68"/>
      <c r="BK79" s="68"/>
      <c r="BL79" s="68"/>
    </row>
    <row r="80" spans="1:79" ht="19.5" customHeight="1" x14ac:dyDescent="0.2">
      <c r="A80" s="112"/>
      <c r="B80" s="113"/>
      <c r="C80" s="113"/>
      <c r="D80" s="113"/>
      <c r="E80" s="113"/>
      <c r="F80" s="114"/>
      <c r="G80" s="69" t="s">
        <v>90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1"/>
      <c r="AO80" s="112"/>
      <c r="AP80" s="113"/>
      <c r="AQ80" s="113"/>
      <c r="AR80" s="113"/>
      <c r="AS80" s="113"/>
      <c r="AT80" s="113"/>
      <c r="AU80" s="113"/>
      <c r="AV80" s="114"/>
      <c r="AW80" s="112"/>
      <c r="AX80" s="113"/>
      <c r="AY80" s="113"/>
      <c r="AZ80" s="113"/>
      <c r="BA80" s="113"/>
      <c r="BB80" s="113"/>
      <c r="BC80" s="113"/>
      <c r="BD80" s="114"/>
      <c r="BE80" s="112"/>
      <c r="BF80" s="113"/>
      <c r="BG80" s="113"/>
      <c r="BH80" s="113"/>
      <c r="BI80" s="113"/>
      <c r="BJ80" s="113"/>
      <c r="BK80" s="113"/>
      <c r="BL80" s="114"/>
    </row>
    <row r="81" spans="1:64" ht="15.75" x14ac:dyDescent="0.2">
      <c r="A81" s="93">
        <v>0</v>
      </c>
      <c r="B81" s="93"/>
      <c r="C81" s="93"/>
      <c r="D81" s="93"/>
      <c r="E81" s="93"/>
      <c r="F81" s="93"/>
      <c r="G81" s="56" t="s">
        <v>62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94"/>
      <c r="AA81" s="94"/>
      <c r="AB81" s="94"/>
      <c r="AC81" s="94"/>
      <c r="AD81" s="94"/>
      <c r="AE81" s="108"/>
      <c r="AF81" s="108"/>
      <c r="AG81" s="108"/>
      <c r="AH81" s="108"/>
      <c r="AI81" s="108"/>
      <c r="AJ81" s="108"/>
      <c r="AK81" s="108"/>
      <c r="AL81" s="108"/>
      <c r="AM81" s="108"/>
      <c r="AN81" s="56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9.5" customHeight="1" x14ac:dyDescent="0.2">
      <c r="A82" s="87">
        <v>0</v>
      </c>
      <c r="B82" s="87"/>
      <c r="C82" s="87"/>
      <c r="D82" s="87"/>
      <c r="E82" s="87"/>
      <c r="F82" s="87"/>
      <c r="G82" s="72" t="s">
        <v>63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90" t="s">
        <v>64</v>
      </c>
      <c r="AA82" s="90"/>
      <c r="AB82" s="90"/>
      <c r="AC82" s="90"/>
      <c r="AD82" s="90"/>
      <c r="AE82" s="84" t="s">
        <v>91</v>
      </c>
      <c r="AF82" s="85"/>
      <c r="AG82" s="85"/>
      <c r="AH82" s="85"/>
      <c r="AI82" s="85"/>
      <c r="AJ82" s="85"/>
      <c r="AK82" s="85"/>
      <c r="AL82" s="85"/>
      <c r="AM82" s="85"/>
      <c r="AN82" s="86"/>
      <c r="AO82" s="91">
        <f>1000000</f>
        <v>1000000</v>
      </c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>
        <f>AO82+AW82</f>
        <v>1000000</v>
      </c>
      <c r="BF82" s="91"/>
      <c r="BG82" s="91"/>
      <c r="BH82" s="91"/>
      <c r="BI82" s="91"/>
      <c r="BJ82" s="91"/>
      <c r="BK82" s="91"/>
      <c r="BL82" s="91"/>
    </row>
    <row r="83" spans="1:64" ht="63" customHeight="1" x14ac:dyDescent="0.2">
      <c r="A83" s="87">
        <v>0</v>
      </c>
      <c r="B83" s="87"/>
      <c r="C83" s="87"/>
      <c r="D83" s="87"/>
      <c r="E83" s="87"/>
      <c r="F83" s="87"/>
      <c r="G83" s="72" t="s">
        <v>93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90" t="s">
        <v>65</v>
      </c>
      <c r="AA83" s="90"/>
      <c r="AB83" s="90"/>
      <c r="AC83" s="90"/>
      <c r="AD83" s="90"/>
      <c r="AE83" s="84" t="s">
        <v>109</v>
      </c>
      <c r="AF83" s="85"/>
      <c r="AG83" s="85"/>
      <c r="AH83" s="85"/>
      <c r="AI83" s="85"/>
      <c r="AJ83" s="85"/>
      <c r="AK83" s="85"/>
      <c r="AL83" s="85"/>
      <c r="AM83" s="85"/>
      <c r="AN83" s="86"/>
      <c r="AO83" s="92">
        <v>19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>
        <f>AO83+AW83</f>
        <v>19</v>
      </c>
      <c r="BF83" s="92"/>
      <c r="BG83" s="92"/>
      <c r="BH83" s="92"/>
      <c r="BI83" s="92"/>
      <c r="BJ83" s="92"/>
      <c r="BK83" s="92"/>
      <c r="BL83" s="92"/>
    </row>
    <row r="84" spans="1:64" ht="18" customHeight="1" x14ac:dyDescent="0.2">
      <c r="A84" s="93">
        <v>0</v>
      </c>
      <c r="B84" s="93"/>
      <c r="C84" s="93"/>
      <c r="D84" s="93"/>
      <c r="E84" s="93"/>
      <c r="F84" s="93"/>
      <c r="G84" s="56" t="s">
        <v>69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94"/>
      <c r="AA84" s="94"/>
      <c r="AB84" s="94"/>
      <c r="AC84" s="94"/>
      <c r="AD84" s="94"/>
      <c r="AE84" s="95"/>
      <c r="AF84" s="96"/>
      <c r="AG84" s="96"/>
      <c r="AH84" s="96"/>
      <c r="AI84" s="96"/>
      <c r="AJ84" s="96"/>
      <c r="AK84" s="96"/>
      <c r="AL84" s="96"/>
      <c r="AM84" s="96"/>
      <c r="AN84" s="97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</row>
    <row r="85" spans="1:64" ht="63" customHeight="1" x14ac:dyDescent="0.2">
      <c r="A85" s="87">
        <v>0</v>
      </c>
      <c r="B85" s="87"/>
      <c r="C85" s="87"/>
      <c r="D85" s="87"/>
      <c r="E85" s="87"/>
      <c r="F85" s="87"/>
      <c r="G85" s="72" t="s">
        <v>94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90" t="s">
        <v>65</v>
      </c>
      <c r="AA85" s="90"/>
      <c r="AB85" s="90"/>
      <c r="AC85" s="90"/>
      <c r="AD85" s="90"/>
      <c r="AE85" s="84" t="s">
        <v>92</v>
      </c>
      <c r="AF85" s="85"/>
      <c r="AG85" s="85"/>
      <c r="AH85" s="85"/>
      <c r="AI85" s="85"/>
      <c r="AJ85" s="85"/>
      <c r="AK85" s="85"/>
      <c r="AL85" s="85"/>
      <c r="AM85" s="85"/>
      <c r="AN85" s="86"/>
      <c r="AO85" s="115">
        <v>18</v>
      </c>
      <c r="AP85" s="115"/>
      <c r="AQ85" s="115"/>
      <c r="AR85" s="115"/>
      <c r="AS85" s="115"/>
      <c r="AT85" s="115"/>
      <c r="AU85" s="115"/>
      <c r="AV85" s="115"/>
      <c r="AW85" s="92"/>
      <c r="AX85" s="92"/>
      <c r="AY85" s="92"/>
      <c r="AZ85" s="92"/>
      <c r="BA85" s="92"/>
      <c r="BB85" s="92"/>
      <c r="BC85" s="92"/>
      <c r="BD85" s="92"/>
      <c r="BE85" s="92">
        <f>AO85+AW85</f>
        <v>18</v>
      </c>
      <c r="BF85" s="92"/>
      <c r="BG85" s="92"/>
      <c r="BH85" s="92"/>
      <c r="BI85" s="92"/>
      <c r="BJ85" s="92"/>
      <c r="BK85" s="92"/>
      <c r="BL85" s="92"/>
    </row>
    <row r="86" spans="1:64" ht="18" customHeight="1" x14ac:dyDescent="0.2">
      <c r="A86" s="93">
        <v>0</v>
      </c>
      <c r="B86" s="93"/>
      <c r="C86" s="93"/>
      <c r="D86" s="93"/>
      <c r="E86" s="93"/>
      <c r="F86" s="93"/>
      <c r="G86" s="56" t="s">
        <v>70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94"/>
      <c r="AA86" s="94"/>
      <c r="AB86" s="94"/>
      <c r="AC86" s="94"/>
      <c r="AD86" s="94"/>
      <c r="AE86" s="95"/>
      <c r="AF86" s="96"/>
      <c r="AG86" s="96"/>
      <c r="AH86" s="96"/>
      <c r="AI86" s="96"/>
      <c r="AJ86" s="96"/>
      <c r="AK86" s="96"/>
      <c r="AL86" s="96"/>
      <c r="AM86" s="96"/>
      <c r="AN86" s="97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64" ht="51" customHeight="1" x14ac:dyDescent="0.2">
      <c r="A87" s="87">
        <v>0</v>
      </c>
      <c r="B87" s="87"/>
      <c r="C87" s="87"/>
      <c r="D87" s="87"/>
      <c r="E87" s="87"/>
      <c r="F87" s="87"/>
      <c r="G87" s="72" t="s">
        <v>95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90" t="s">
        <v>64</v>
      </c>
      <c r="AA87" s="90"/>
      <c r="AB87" s="90"/>
      <c r="AC87" s="90"/>
      <c r="AD87" s="90"/>
      <c r="AE87" s="84" t="s">
        <v>97</v>
      </c>
      <c r="AF87" s="85"/>
      <c r="AG87" s="85"/>
      <c r="AH87" s="85"/>
      <c r="AI87" s="85"/>
      <c r="AJ87" s="85"/>
      <c r="AK87" s="85"/>
      <c r="AL87" s="85"/>
      <c r="AM87" s="85"/>
      <c r="AN87" s="86"/>
      <c r="AO87" s="91">
        <f>AO82/AO85</f>
        <v>55555.555555555555</v>
      </c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>
        <f>AO87+AW87</f>
        <v>55555.555555555555</v>
      </c>
      <c r="BF87" s="91"/>
      <c r="BG87" s="91"/>
      <c r="BH87" s="91"/>
      <c r="BI87" s="91"/>
      <c r="BJ87" s="91"/>
      <c r="BK87" s="91"/>
      <c r="BL87" s="91"/>
    </row>
    <row r="88" spans="1:64" ht="15.75" x14ac:dyDescent="0.2">
      <c r="A88" s="93">
        <v>0</v>
      </c>
      <c r="B88" s="93"/>
      <c r="C88" s="93"/>
      <c r="D88" s="93"/>
      <c r="E88" s="93"/>
      <c r="F88" s="93"/>
      <c r="G88" s="56" t="s">
        <v>73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94"/>
      <c r="AA88" s="94"/>
      <c r="AB88" s="94"/>
      <c r="AC88" s="94"/>
      <c r="AD88" s="94"/>
      <c r="AE88" s="95"/>
      <c r="AF88" s="96"/>
      <c r="AG88" s="96"/>
      <c r="AH88" s="96"/>
      <c r="AI88" s="96"/>
      <c r="AJ88" s="96"/>
      <c r="AK88" s="96"/>
      <c r="AL88" s="96"/>
      <c r="AM88" s="96"/>
      <c r="AN88" s="97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64" ht="116.25" customHeight="1" x14ac:dyDescent="0.2">
      <c r="A89" s="87">
        <v>0</v>
      </c>
      <c r="B89" s="87"/>
      <c r="C89" s="87"/>
      <c r="D89" s="87"/>
      <c r="E89" s="87"/>
      <c r="F89" s="87"/>
      <c r="G89" s="72" t="s">
        <v>96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90" t="s">
        <v>75</v>
      </c>
      <c r="AA89" s="90"/>
      <c r="AB89" s="90"/>
      <c r="AC89" s="90"/>
      <c r="AD89" s="90"/>
      <c r="AE89" s="84" t="s">
        <v>97</v>
      </c>
      <c r="AF89" s="85"/>
      <c r="AG89" s="85"/>
      <c r="AH89" s="85"/>
      <c r="AI89" s="85"/>
      <c r="AJ89" s="85"/>
      <c r="AK89" s="85"/>
      <c r="AL89" s="85"/>
      <c r="AM89" s="85"/>
      <c r="AN89" s="86"/>
      <c r="AO89" s="91">
        <f>AO85/AO83*100</f>
        <v>94.73684210526315</v>
      </c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>
        <f>AO89+AW89</f>
        <v>94.73684210526315</v>
      </c>
      <c r="BF89" s="91"/>
      <c r="BG89" s="91"/>
      <c r="BH89" s="91"/>
      <c r="BI89" s="91"/>
      <c r="BJ89" s="91"/>
      <c r="BK89" s="91"/>
      <c r="BL89" s="91"/>
    </row>
    <row r="92" spans="1:64" ht="33.75" customHeight="1" x14ac:dyDescent="0.2">
      <c r="A92" s="68" t="s">
        <v>23</v>
      </c>
      <c r="B92" s="68"/>
      <c r="C92" s="68"/>
      <c r="D92" s="68"/>
      <c r="E92" s="68"/>
      <c r="F92" s="68"/>
      <c r="G92" s="112" t="s">
        <v>39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68" t="s">
        <v>2</v>
      </c>
      <c r="AA92" s="68"/>
      <c r="AB92" s="68"/>
      <c r="AC92" s="68"/>
      <c r="AD92" s="68"/>
      <c r="AE92" s="68" t="s">
        <v>1</v>
      </c>
      <c r="AF92" s="68"/>
      <c r="AG92" s="68"/>
      <c r="AH92" s="68"/>
      <c r="AI92" s="68"/>
      <c r="AJ92" s="68"/>
      <c r="AK92" s="68"/>
      <c r="AL92" s="68"/>
      <c r="AM92" s="68"/>
      <c r="AN92" s="68"/>
      <c r="AO92" s="112" t="s">
        <v>24</v>
      </c>
      <c r="AP92" s="113"/>
      <c r="AQ92" s="113"/>
      <c r="AR92" s="113"/>
      <c r="AS92" s="113"/>
      <c r="AT92" s="113"/>
      <c r="AU92" s="113"/>
      <c r="AV92" s="114"/>
      <c r="AW92" s="112" t="s">
        <v>25</v>
      </c>
      <c r="AX92" s="113"/>
      <c r="AY92" s="113"/>
      <c r="AZ92" s="113"/>
      <c r="BA92" s="113"/>
      <c r="BB92" s="113"/>
      <c r="BC92" s="113"/>
      <c r="BD92" s="114"/>
      <c r="BE92" s="112" t="s">
        <v>22</v>
      </c>
      <c r="BF92" s="113"/>
      <c r="BG92" s="113"/>
      <c r="BH92" s="113"/>
      <c r="BI92" s="113"/>
      <c r="BJ92" s="113"/>
      <c r="BK92" s="113"/>
      <c r="BL92" s="114"/>
    </row>
    <row r="93" spans="1:64" ht="15.75" x14ac:dyDescent="0.2">
      <c r="A93" s="68">
        <v>1</v>
      </c>
      <c r="B93" s="68"/>
      <c r="C93" s="68"/>
      <c r="D93" s="68"/>
      <c r="E93" s="68"/>
      <c r="F93" s="68"/>
      <c r="G93" s="112">
        <v>2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68">
        <v>3</v>
      </c>
      <c r="AA93" s="68"/>
      <c r="AB93" s="68"/>
      <c r="AC93" s="68"/>
      <c r="AD93" s="68"/>
      <c r="AE93" s="68">
        <v>4</v>
      </c>
      <c r="AF93" s="68"/>
      <c r="AG93" s="68"/>
      <c r="AH93" s="68"/>
      <c r="AI93" s="68"/>
      <c r="AJ93" s="68"/>
      <c r="AK93" s="68"/>
      <c r="AL93" s="68"/>
      <c r="AM93" s="68"/>
      <c r="AN93" s="68"/>
      <c r="AO93" s="68">
        <v>5</v>
      </c>
      <c r="AP93" s="68"/>
      <c r="AQ93" s="68"/>
      <c r="AR93" s="68"/>
      <c r="AS93" s="68"/>
      <c r="AT93" s="68"/>
      <c r="AU93" s="68"/>
      <c r="AV93" s="68"/>
      <c r="AW93" s="68">
        <v>6</v>
      </c>
      <c r="AX93" s="68"/>
      <c r="AY93" s="68"/>
      <c r="AZ93" s="68"/>
      <c r="BA93" s="68"/>
      <c r="BB93" s="68"/>
      <c r="BC93" s="68"/>
      <c r="BD93" s="68"/>
      <c r="BE93" s="68">
        <v>7</v>
      </c>
      <c r="BF93" s="68"/>
      <c r="BG93" s="68"/>
      <c r="BH93" s="68"/>
      <c r="BI93" s="68"/>
      <c r="BJ93" s="68"/>
      <c r="BK93" s="68"/>
      <c r="BL93" s="68"/>
    </row>
    <row r="94" spans="1:64" ht="21" customHeight="1" x14ac:dyDescent="0.2">
      <c r="A94" s="112"/>
      <c r="B94" s="113"/>
      <c r="C94" s="113"/>
      <c r="D94" s="113"/>
      <c r="E94" s="113"/>
      <c r="F94" s="114"/>
      <c r="G94" s="69" t="s">
        <v>112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1"/>
      <c r="AE94" s="112"/>
      <c r="AF94" s="113"/>
      <c r="AG94" s="113"/>
      <c r="AH94" s="113"/>
      <c r="AI94" s="113"/>
      <c r="AJ94" s="113"/>
      <c r="AK94" s="113"/>
      <c r="AL94" s="113"/>
      <c r="AM94" s="113"/>
      <c r="AN94" s="114"/>
      <c r="AO94" s="112"/>
      <c r="AP94" s="113"/>
      <c r="AQ94" s="113"/>
      <c r="AR94" s="113"/>
      <c r="AS94" s="113"/>
      <c r="AT94" s="113"/>
      <c r="AU94" s="113"/>
      <c r="AV94" s="114"/>
      <c r="AW94" s="112"/>
      <c r="AX94" s="113"/>
      <c r="AY94" s="113"/>
      <c r="AZ94" s="113"/>
      <c r="BA94" s="113"/>
      <c r="BB94" s="113"/>
      <c r="BC94" s="113"/>
      <c r="BD94" s="114"/>
      <c r="BE94" s="112"/>
      <c r="BF94" s="113"/>
      <c r="BG94" s="113"/>
      <c r="BH94" s="113"/>
      <c r="BI94" s="113"/>
      <c r="BJ94" s="113"/>
      <c r="BK94" s="113"/>
      <c r="BL94" s="114"/>
    </row>
    <row r="95" spans="1:64" ht="15.75" x14ac:dyDescent="0.2">
      <c r="A95" s="93">
        <v>0</v>
      </c>
      <c r="B95" s="93"/>
      <c r="C95" s="93"/>
      <c r="D95" s="93"/>
      <c r="E95" s="93"/>
      <c r="F95" s="93"/>
      <c r="G95" s="56" t="s">
        <v>62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7"/>
      <c r="Z95" s="94"/>
      <c r="AA95" s="94"/>
      <c r="AB95" s="94"/>
      <c r="AC95" s="94"/>
      <c r="AD95" s="94"/>
      <c r="AE95" s="108"/>
      <c r="AF95" s="108"/>
      <c r="AG95" s="108"/>
      <c r="AH95" s="108"/>
      <c r="AI95" s="108"/>
      <c r="AJ95" s="108"/>
      <c r="AK95" s="108"/>
      <c r="AL95" s="108"/>
      <c r="AM95" s="108"/>
      <c r="AN95" s="56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</row>
    <row r="96" spans="1:64" ht="36.75" customHeight="1" x14ac:dyDescent="0.2">
      <c r="A96" s="109"/>
      <c r="B96" s="110"/>
      <c r="C96" s="110"/>
      <c r="D96" s="110"/>
      <c r="E96" s="110"/>
      <c r="F96" s="111"/>
      <c r="G96" s="72" t="s">
        <v>68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84" t="s">
        <v>64</v>
      </c>
      <c r="AA96" s="104"/>
      <c r="AB96" s="104"/>
      <c r="AC96" s="104"/>
      <c r="AD96" s="105"/>
      <c r="AE96" s="84" t="s">
        <v>91</v>
      </c>
      <c r="AF96" s="85"/>
      <c r="AG96" s="85"/>
      <c r="AH96" s="85"/>
      <c r="AI96" s="85"/>
      <c r="AJ96" s="85"/>
      <c r="AK96" s="85"/>
      <c r="AL96" s="85"/>
      <c r="AM96" s="85"/>
      <c r="AN96" s="86"/>
      <c r="AO96" s="65"/>
      <c r="AP96" s="66"/>
      <c r="AQ96" s="66"/>
      <c r="AR96" s="66"/>
      <c r="AS96" s="66"/>
      <c r="AT96" s="66"/>
      <c r="AU96" s="66"/>
      <c r="AV96" s="67"/>
      <c r="AW96" s="65">
        <f>4508600-3000000</f>
        <v>1508600</v>
      </c>
      <c r="AX96" s="66"/>
      <c r="AY96" s="66"/>
      <c r="AZ96" s="66"/>
      <c r="BA96" s="66"/>
      <c r="BB96" s="66"/>
      <c r="BC96" s="66"/>
      <c r="BD96" s="67"/>
      <c r="BE96" s="65">
        <f>AO96+AW96</f>
        <v>1508600</v>
      </c>
      <c r="BF96" s="66"/>
      <c r="BG96" s="66"/>
      <c r="BH96" s="66"/>
      <c r="BI96" s="66"/>
      <c r="BJ96" s="66"/>
      <c r="BK96" s="66"/>
      <c r="BL96" s="67"/>
    </row>
    <row r="97" spans="1:64" ht="48.75" customHeight="1" x14ac:dyDescent="0.2">
      <c r="A97" s="78">
        <v>0</v>
      </c>
      <c r="B97" s="79"/>
      <c r="C97" s="79"/>
      <c r="D97" s="79"/>
      <c r="E97" s="79"/>
      <c r="F97" s="80"/>
      <c r="G97" s="72" t="s">
        <v>66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4"/>
      <c r="Z97" s="84" t="s">
        <v>65</v>
      </c>
      <c r="AA97" s="104"/>
      <c r="AB97" s="104"/>
      <c r="AC97" s="104"/>
      <c r="AD97" s="105"/>
      <c r="AE97" s="75" t="s">
        <v>109</v>
      </c>
      <c r="AF97" s="76"/>
      <c r="AG97" s="76"/>
      <c r="AH97" s="76"/>
      <c r="AI97" s="76"/>
      <c r="AJ97" s="76"/>
      <c r="AK97" s="76"/>
      <c r="AL97" s="76"/>
      <c r="AM97" s="76"/>
      <c r="AN97" s="77"/>
      <c r="AO97" s="65"/>
      <c r="AP97" s="66"/>
      <c r="AQ97" s="66"/>
      <c r="AR97" s="66"/>
      <c r="AS97" s="66"/>
      <c r="AT97" s="66"/>
      <c r="AU97" s="66"/>
      <c r="AV97" s="67"/>
      <c r="AW97" s="99">
        <v>4</v>
      </c>
      <c r="AX97" s="100"/>
      <c r="AY97" s="100"/>
      <c r="AZ97" s="100"/>
      <c r="BA97" s="100"/>
      <c r="BB97" s="100"/>
      <c r="BC97" s="100"/>
      <c r="BD97" s="101"/>
      <c r="BE97" s="53">
        <f>AO97+AW97</f>
        <v>4</v>
      </c>
      <c r="BF97" s="54"/>
      <c r="BG97" s="54"/>
      <c r="BH97" s="54"/>
      <c r="BI97" s="54"/>
      <c r="BJ97" s="54"/>
      <c r="BK97" s="54"/>
      <c r="BL97" s="55"/>
    </row>
    <row r="98" spans="1:64" ht="51.75" customHeight="1" x14ac:dyDescent="0.2">
      <c r="A98" s="78">
        <v>0</v>
      </c>
      <c r="B98" s="79"/>
      <c r="C98" s="79"/>
      <c r="D98" s="79"/>
      <c r="E98" s="79"/>
      <c r="F98" s="80"/>
      <c r="G98" s="72" t="s">
        <v>67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4"/>
      <c r="Z98" s="84" t="s">
        <v>65</v>
      </c>
      <c r="AA98" s="104"/>
      <c r="AB98" s="104"/>
      <c r="AC98" s="104"/>
      <c r="AD98" s="105"/>
      <c r="AE98" s="75" t="s">
        <v>109</v>
      </c>
      <c r="AF98" s="102"/>
      <c r="AG98" s="102"/>
      <c r="AH98" s="102"/>
      <c r="AI98" s="102"/>
      <c r="AJ98" s="102"/>
      <c r="AK98" s="102"/>
      <c r="AL98" s="102"/>
      <c r="AM98" s="102"/>
      <c r="AN98" s="103"/>
      <c r="AO98" s="65"/>
      <c r="AP98" s="66"/>
      <c r="AQ98" s="66"/>
      <c r="AR98" s="66"/>
      <c r="AS98" s="66"/>
      <c r="AT98" s="66"/>
      <c r="AU98" s="66"/>
      <c r="AV98" s="67"/>
      <c r="AW98" s="99">
        <v>4</v>
      </c>
      <c r="AX98" s="100"/>
      <c r="AY98" s="100"/>
      <c r="AZ98" s="100"/>
      <c r="BA98" s="100"/>
      <c r="BB98" s="100"/>
      <c r="BC98" s="100"/>
      <c r="BD98" s="101"/>
      <c r="BE98" s="53">
        <f>AO98+AW98</f>
        <v>4</v>
      </c>
      <c r="BF98" s="54"/>
      <c r="BG98" s="54"/>
      <c r="BH98" s="54"/>
      <c r="BI98" s="54"/>
      <c r="BJ98" s="54"/>
      <c r="BK98" s="54"/>
      <c r="BL98" s="55"/>
    </row>
    <row r="99" spans="1:64" ht="22.5" customHeight="1" x14ac:dyDescent="0.2">
      <c r="A99" s="93">
        <v>0</v>
      </c>
      <c r="B99" s="93"/>
      <c r="C99" s="93"/>
      <c r="D99" s="93"/>
      <c r="E99" s="93"/>
      <c r="F99" s="93"/>
      <c r="G99" s="56" t="s">
        <v>69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94"/>
      <c r="AA99" s="94"/>
      <c r="AB99" s="94"/>
      <c r="AC99" s="94"/>
      <c r="AD99" s="94"/>
      <c r="AE99" s="84"/>
      <c r="AF99" s="85"/>
      <c r="AG99" s="85"/>
      <c r="AH99" s="85"/>
      <c r="AI99" s="85"/>
      <c r="AJ99" s="85"/>
      <c r="AK99" s="85"/>
      <c r="AL99" s="85"/>
      <c r="AM99" s="85"/>
      <c r="AN99" s="86"/>
      <c r="AO99" s="52"/>
      <c r="AP99" s="52"/>
      <c r="AQ99" s="52"/>
      <c r="AR99" s="52"/>
      <c r="AS99" s="52"/>
      <c r="AT99" s="52"/>
      <c r="AU99" s="52"/>
      <c r="AV99" s="52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</row>
    <row r="100" spans="1:64" ht="36" customHeight="1" x14ac:dyDescent="0.2">
      <c r="A100" s="87">
        <v>0</v>
      </c>
      <c r="B100" s="87"/>
      <c r="C100" s="87"/>
      <c r="D100" s="87"/>
      <c r="E100" s="87"/>
      <c r="F100" s="87"/>
      <c r="G100" s="72" t="s">
        <v>98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9"/>
      <c r="Z100" s="90" t="s">
        <v>65</v>
      </c>
      <c r="AA100" s="90"/>
      <c r="AB100" s="90"/>
      <c r="AC100" s="90"/>
      <c r="AD100" s="90"/>
      <c r="AE100" s="84" t="s">
        <v>92</v>
      </c>
      <c r="AF100" s="85"/>
      <c r="AG100" s="85"/>
      <c r="AH100" s="85"/>
      <c r="AI100" s="85"/>
      <c r="AJ100" s="85"/>
      <c r="AK100" s="85"/>
      <c r="AL100" s="85"/>
      <c r="AM100" s="85"/>
      <c r="AN100" s="86"/>
      <c r="AO100" s="91"/>
      <c r="AP100" s="91"/>
      <c r="AQ100" s="91"/>
      <c r="AR100" s="91"/>
      <c r="AS100" s="91"/>
      <c r="AT100" s="91"/>
      <c r="AU100" s="91"/>
      <c r="AV100" s="91"/>
      <c r="AW100" s="53">
        <v>4</v>
      </c>
      <c r="AX100" s="54"/>
      <c r="AY100" s="54"/>
      <c r="AZ100" s="54"/>
      <c r="BA100" s="54"/>
      <c r="BB100" s="54"/>
      <c r="BC100" s="54"/>
      <c r="BD100" s="55"/>
      <c r="BE100" s="92">
        <f>AO100+AW100</f>
        <v>4</v>
      </c>
      <c r="BF100" s="92"/>
      <c r="BG100" s="92"/>
      <c r="BH100" s="92"/>
      <c r="BI100" s="92"/>
      <c r="BJ100" s="92"/>
      <c r="BK100" s="92"/>
      <c r="BL100" s="92"/>
    </row>
    <row r="101" spans="1:64" ht="52.5" customHeight="1" x14ac:dyDescent="0.2">
      <c r="A101" s="87">
        <v>0</v>
      </c>
      <c r="B101" s="87"/>
      <c r="C101" s="87"/>
      <c r="D101" s="87"/>
      <c r="E101" s="87"/>
      <c r="F101" s="87"/>
      <c r="G101" s="72" t="s">
        <v>99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90" t="s">
        <v>65</v>
      </c>
      <c r="AA101" s="90"/>
      <c r="AB101" s="90"/>
      <c r="AC101" s="90"/>
      <c r="AD101" s="90"/>
      <c r="AE101" s="84" t="s">
        <v>92</v>
      </c>
      <c r="AF101" s="85"/>
      <c r="AG101" s="85"/>
      <c r="AH101" s="85"/>
      <c r="AI101" s="85"/>
      <c r="AJ101" s="85"/>
      <c r="AK101" s="85"/>
      <c r="AL101" s="85"/>
      <c r="AM101" s="85"/>
      <c r="AN101" s="86"/>
      <c r="AO101" s="91"/>
      <c r="AP101" s="91"/>
      <c r="AQ101" s="91"/>
      <c r="AR101" s="91"/>
      <c r="AS101" s="91"/>
      <c r="AT101" s="91"/>
      <c r="AU101" s="91"/>
      <c r="AV101" s="91"/>
      <c r="AW101" s="53">
        <v>1</v>
      </c>
      <c r="AX101" s="54"/>
      <c r="AY101" s="54"/>
      <c r="AZ101" s="54"/>
      <c r="BA101" s="54"/>
      <c r="BB101" s="54"/>
      <c r="BC101" s="54"/>
      <c r="BD101" s="55"/>
      <c r="BE101" s="92">
        <f>AO101+AW101</f>
        <v>1</v>
      </c>
      <c r="BF101" s="92"/>
      <c r="BG101" s="92"/>
      <c r="BH101" s="92"/>
      <c r="BI101" s="92"/>
      <c r="BJ101" s="92"/>
      <c r="BK101" s="92"/>
      <c r="BL101" s="92"/>
    </row>
    <row r="102" spans="1:64" ht="21" customHeight="1" x14ac:dyDescent="0.2">
      <c r="A102" s="93">
        <v>0</v>
      </c>
      <c r="B102" s="93"/>
      <c r="C102" s="93"/>
      <c r="D102" s="93"/>
      <c r="E102" s="93"/>
      <c r="F102" s="93"/>
      <c r="G102" s="56" t="s">
        <v>70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94"/>
      <c r="AA102" s="94"/>
      <c r="AB102" s="94"/>
      <c r="AC102" s="94"/>
      <c r="AD102" s="94"/>
      <c r="AE102" s="95"/>
      <c r="AF102" s="96"/>
      <c r="AG102" s="96"/>
      <c r="AH102" s="96"/>
      <c r="AI102" s="96"/>
      <c r="AJ102" s="96"/>
      <c r="AK102" s="96"/>
      <c r="AL102" s="96"/>
      <c r="AM102" s="96"/>
      <c r="AN102" s="97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</row>
    <row r="103" spans="1:64" ht="39" customHeight="1" x14ac:dyDescent="0.2">
      <c r="A103" s="87">
        <v>0</v>
      </c>
      <c r="B103" s="87"/>
      <c r="C103" s="87"/>
      <c r="D103" s="87"/>
      <c r="E103" s="87"/>
      <c r="F103" s="87"/>
      <c r="G103" s="72" t="s">
        <v>72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9"/>
      <c r="Z103" s="90" t="s">
        <v>64</v>
      </c>
      <c r="AA103" s="90"/>
      <c r="AB103" s="90"/>
      <c r="AC103" s="90"/>
      <c r="AD103" s="90"/>
      <c r="AE103" s="84" t="s">
        <v>97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91"/>
      <c r="AP103" s="91"/>
      <c r="AQ103" s="91"/>
      <c r="AR103" s="91"/>
      <c r="AS103" s="91"/>
      <c r="AT103" s="91"/>
      <c r="AU103" s="91"/>
      <c r="AV103" s="91"/>
      <c r="AW103" s="91">
        <f>680600/AW100</f>
        <v>170150</v>
      </c>
      <c r="AX103" s="91"/>
      <c r="AY103" s="91"/>
      <c r="AZ103" s="91"/>
      <c r="BA103" s="91"/>
      <c r="BB103" s="91"/>
      <c r="BC103" s="91"/>
      <c r="BD103" s="91"/>
      <c r="BE103" s="91">
        <f>AO103+AW103</f>
        <v>170150</v>
      </c>
      <c r="BF103" s="91"/>
      <c r="BG103" s="91"/>
      <c r="BH103" s="91"/>
      <c r="BI103" s="91"/>
      <c r="BJ103" s="91"/>
      <c r="BK103" s="91"/>
      <c r="BL103" s="91"/>
    </row>
    <row r="104" spans="1:64" ht="80.25" customHeight="1" x14ac:dyDescent="0.2">
      <c r="A104" s="87">
        <v>0</v>
      </c>
      <c r="B104" s="87"/>
      <c r="C104" s="87"/>
      <c r="D104" s="87"/>
      <c r="E104" s="87"/>
      <c r="F104" s="87"/>
      <c r="G104" s="72" t="s">
        <v>115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9"/>
      <c r="Z104" s="90" t="s">
        <v>64</v>
      </c>
      <c r="AA104" s="90"/>
      <c r="AB104" s="90"/>
      <c r="AC104" s="90"/>
      <c r="AD104" s="90"/>
      <c r="AE104" s="84" t="s">
        <v>97</v>
      </c>
      <c r="AF104" s="85"/>
      <c r="AG104" s="85"/>
      <c r="AH104" s="85"/>
      <c r="AI104" s="85"/>
      <c r="AJ104" s="85"/>
      <c r="AK104" s="85"/>
      <c r="AL104" s="85"/>
      <c r="AM104" s="85"/>
      <c r="AN104" s="86"/>
      <c r="AO104" s="91"/>
      <c r="AP104" s="91"/>
      <c r="AQ104" s="91"/>
      <c r="AR104" s="91"/>
      <c r="AS104" s="91"/>
      <c r="AT104" s="91"/>
      <c r="AU104" s="91"/>
      <c r="AV104" s="91"/>
      <c r="AW104" s="91">
        <f>(1828000-1000000)/AW101</f>
        <v>828000</v>
      </c>
      <c r="AX104" s="91"/>
      <c r="AY104" s="91"/>
      <c r="AZ104" s="91"/>
      <c r="BA104" s="91"/>
      <c r="BB104" s="91"/>
      <c r="BC104" s="91"/>
      <c r="BD104" s="91"/>
      <c r="BE104" s="91">
        <f>AO104+AW104</f>
        <v>828000</v>
      </c>
      <c r="BF104" s="91"/>
      <c r="BG104" s="91"/>
      <c r="BH104" s="91"/>
      <c r="BI104" s="91"/>
      <c r="BJ104" s="91"/>
      <c r="BK104" s="91"/>
      <c r="BL104" s="91"/>
    </row>
    <row r="105" spans="1:64" ht="15.75" x14ac:dyDescent="0.2">
      <c r="A105" s="93">
        <v>0</v>
      </c>
      <c r="B105" s="93"/>
      <c r="C105" s="93"/>
      <c r="D105" s="93"/>
      <c r="E105" s="93"/>
      <c r="F105" s="93"/>
      <c r="G105" s="56" t="s">
        <v>73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8"/>
      <c r="Z105" s="94"/>
      <c r="AA105" s="94"/>
      <c r="AB105" s="94"/>
      <c r="AC105" s="94"/>
      <c r="AD105" s="94"/>
      <c r="AE105" s="95"/>
      <c r="AF105" s="96"/>
      <c r="AG105" s="96"/>
      <c r="AH105" s="96"/>
      <c r="AI105" s="96"/>
      <c r="AJ105" s="96"/>
      <c r="AK105" s="96"/>
      <c r="AL105" s="96"/>
      <c r="AM105" s="96"/>
      <c r="AN105" s="97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</row>
    <row r="106" spans="1:64" ht="57" customHeight="1" x14ac:dyDescent="0.2">
      <c r="A106" s="87">
        <v>0</v>
      </c>
      <c r="B106" s="87"/>
      <c r="C106" s="87"/>
      <c r="D106" s="87"/>
      <c r="E106" s="87"/>
      <c r="F106" s="87"/>
      <c r="G106" s="72" t="s">
        <v>76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9"/>
      <c r="Z106" s="90" t="s">
        <v>75</v>
      </c>
      <c r="AA106" s="90"/>
      <c r="AB106" s="90"/>
      <c r="AC106" s="90"/>
      <c r="AD106" s="90"/>
      <c r="AE106" s="84" t="s">
        <v>97</v>
      </c>
      <c r="AF106" s="85"/>
      <c r="AG106" s="85"/>
      <c r="AH106" s="85"/>
      <c r="AI106" s="85"/>
      <c r="AJ106" s="85"/>
      <c r="AK106" s="85"/>
      <c r="AL106" s="85"/>
      <c r="AM106" s="85"/>
      <c r="AN106" s="86"/>
      <c r="AO106" s="91"/>
      <c r="AP106" s="91"/>
      <c r="AQ106" s="91"/>
      <c r="AR106" s="91"/>
      <c r="AS106" s="91"/>
      <c r="AT106" s="91"/>
      <c r="AU106" s="91"/>
      <c r="AV106" s="91"/>
      <c r="AW106" s="91">
        <f>(AW100+AW101)/(AW97+AW98)*100</f>
        <v>62.5</v>
      </c>
      <c r="AX106" s="91"/>
      <c r="AY106" s="91"/>
      <c r="AZ106" s="91"/>
      <c r="BA106" s="91"/>
      <c r="BB106" s="91"/>
      <c r="BC106" s="91"/>
      <c r="BD106" s="91"/>
      <c r="BE106" s="91">
        <f>AO106+AW106</f>
        <v>62.5</v>
      </c>
      <c r="BF106" s="91"/>
      <c r="BG106" s="91"/>
      <c r="BH106" s="91"/>
      <c r="BI106" s="91"/>
      <c r="BJ106" s="91"/>
      <c r="BK106" s="91"/>
      <c r="BL106" s="91"/>
    </row>
    <row r="107" spans="1:64" ht="11.25" customHeight="1" x14ac:dyDescent="0.2"/>
    <row r="108" spans="1:64" ht="31.5" customHeight="1" x14ac:dyDescent="0.25">
      <c r="A108" s="168" t="s">
        <v>100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49"/>
      <c r="X108" s="49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9"/>
      <c r="AM108" s="49"/>
      <c r="AN108" s="8"/>
      <c r="AO108" s="169" t="s">
        <v>106</v>
      </c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</row>
    <row r="109" spans="1:64" x14ac:dyDescent="0.2">
      <c r="W109" s="163" t="s">
        <v>5</v>
      </c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O109" s="163" t="s">
        <v>46</v>
      </c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</row>
    <row r="110" spans="1:64" ht="15.75" customHeight="1" x14ac:dyDescent="0.2">
      <c r="A110" s="162" t="s">
        <v>3</v>
      </c>
      <c r="B110" s="162"/>
      <c r="C110" s="162"/>
      <c r="D110" s="162"/>
      <c r="E110" s="162"/>
      <c r="F110" s="162"/>
    </row>
    <row r="111" spans="1:64" ht="18.75" customHeight="1" x14ac:dyDescent="0.25">
      <c r="A111" s="166" t="s">
        <v>79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64" ht="15" x14ac:dyDescent="0.25">
      <c r="A112" s="167" t="s">
        <v>42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</row>
    <row r="113" spans="1:59" ht="10.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20.25" customHeight="1" x14ac:dyDescent="0.25">
      <c r="A114" s="172" t="s">
        <v>80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51"/>
      <c r="X114" s="51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1"/>
      <c r="AM114" s="51"/>
      <c r="AN114" s="5"/>
      <c r="AO114" s="169" t="s">
        <v>107</v>
      </c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</row>
    <row r="115" spans="1:59" x14ac:dyDescent="0.2">
      <c r="W115" s="163" t="s">
        <v>5</v>
      </c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O115" s="163" t="s">
        <v>46</v>
      </c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</row>
    <row r="116" spans="1:59" ht="16.5" customHeight="1" x14ac:dyDescent="0.2">
      <c r="A116" s="170">
        <f>AO7</f>
        <v>44750</v>
      </c>
      <c r="B116" s="171"/>
      <c r="C116" s="171"/>
      <c r="D116" s="171"/>
      <c r="E116" s="171"/>
      <c r="F116" s="171"/>
      <c r="G116" s="171"/>
      <c r="H116" s="171"/>
    </row>
    <row r="117" spans="1:59" x14ac:dyDescent="0.2">
      <c r="A117" s="163" t="s">
        <v>40</v>
      </c>
      <c r="B117" s="163"/>
      <c r="C117" s="163"/>
      <c r="D117" s="163"/>
      <c r="E117" s="163"/>
      <c r="F117" s="163"/>
      <c r="G117" s="163"/>
      <c r="H117" s="163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 x14ac:dyDescent="0.2">
      <c r="A118" s="24" t="s">
        <v>41</v>
      </c>
    </row>
    <row r="122" spans="1:59" x14ac:dyDescent="0.2">
      <c r="AP122" s="1" t="s">
        <v>78</v>
      </c>
    </row>
  </sheetData>
  <mergeCells count="408">
    <mergeCell ref="A71:F71"/>
    <mergeCell ref="Z73:AD73"/>
    <mergeCell ref="AU16:BB16"/>
    <mergeCell ref="A76:F76"/>
    <mergeCell ref="G76:Y76"/>
    <mergeCell ref="Z76:AD76"/>
    <mergeCell ref="AE73:AN73"/>
    <mergeCell ref="AS45:AZ45"/>
    <mergeCell ref="AR55:AY55"/>
    <mergeCell ref="AO75:AV75"/>
    <mergeCell ref="BE75:BL75"/>
    <mergeCell ref="BE74:BL74"/>
    <mergeCell ref="A73:F73"/>
    <mergeCell ref="G73:Y73"/>
    <mergeCell ref="Z75:AD75"/>
    <mergeCell ref="AE75:AN75"/>
    <mergeCell ref="BE73:BL73"/>
    <mergeCell ref="A74:F74"/>
    <mergeCell ref="G74:Y74"/>
    <mergeCell ref="A75:F75"/>
    <mergeCell ref="BE80:BL80"/>
    <mergeCell ref="AE81:AN81"/>
    <mergeCell ref="AO81:AV81"/>
    <mergeCell ref="BE76:BL76"/>
    <mergeCell ref="AE76:AN76"/>
    <mergeCell ref="AO76:AV76"/>
    <mergeCell ref="AO79:AV79"/>
    <mergeCell ref="BE79:BL79"/>
    <mergeCell ref="G80:AN80"/>
    <mergeCell ref="AW79:BD79"/>
    <mergeCell ref="G71:Y71"/>
    <mergeCell ref="G70:Y70"/>
    <mergeCell ref="AE85:AN85"/>
    <mergeCell ref="Z71:AD71"/>
    <mergeCell ref="Z84:AD84"/>
    <mergeCell ref="AE84:AN84"/>
    <mergeCell ref="Z85:AD85"/>
    <mergeCell ref="AE83:AN83"/>
    <mergeCell ref="AE82:AN82"/>
    <mergeCell ref="AE79:AN79"/>
    <mergeCell ref="G72:Y72"/>
    <mergeCell ref="Z72:AD72"/>
    <mergeCell ref="AO72:AV72"/>
    <mergeCell ref="AW73:BD73"/>
    <mergeCell ref="AW80:BD80"/>
    <mergeCell ref="AE72:AN72"/>
    <mergeCell ref="Z74:AD74"/>
    <mergeCell ref="AW75:BD75"/>
    <mergeCell ref="G75:Y75"/>
    <mergeCell ref="AO73:AV73"/>
    <mergeCell ref="BE81:BL81"/>
    <mergeCell ref="AE74:AN74"/>
    <mergeCell ref="AO74:AV74"/>
    <mergeCell ref="BE70:BL70"/>
    <mergeCell ref="AW72:BD72"/>
    <mergeCell ref="BE72:BL72"/>
    <mergeCell ref="BE71:BL71"/>
    <mergeCell ref="AE71:AN71"/>
    <mergeCell ref="AO70:AV70"/>
    <mergeCell ref="AW70:BD70"/>
    <mergeCell ref="AW76:BD76"/>
    <mergeCell ref="AO78:AV78"/>
    <mergeCell ref="AO83:AV83"/>
    <mergeCell ref="AW74:BD74"/>
    <mergeCell ref="AO71:AV71"/>
    <mergeCell ref="AO80:AV80"/>
    <mergeCell ref="BE66:BL66"/>
    <mergeCell ref="Z70:AD70"/>
    <mergeCell ref="AE70:AN70"/>
    <mergeCell ref="AW71:BD71"/>
    <mergeCell ref="AW68:BD68"/>
    <mergeCell ref="AO68:AV68"/>
    <mergeCell ref="BE67:BL67"/>
    <mergeCell ref="AC49:AJ49"/>
    <mergeCell ref="A61:C61"/>
    <mergeCell ref="A64:F64"/>
    <mergeCell ref="G64:Y64"/>
    <mergeCell ref="A52:C52"/>
    <mergeCell ref="AE64:AN64"/>
    <mergeCell ref="D59:AA59"/>
    <mergeCell ref="A56:C57"/>
    <mergeCell ref="A63:BL63"/>
    <mergeCell ref="AW64:BD64"/>
    <mergeCell ref="A37:F37"/>
    <mergeCell ref="G37:BL37"/>
    <mergeCell ref="A38:F38"/>
    <mergeCell ref="AE65:AN65"/>
    <mergeCell ref="AS50:AZ50"/>
    <mergeCell ref="AB58:AI58"/>
    <mergeCell ref="AK49:AR49"/>
    <mergeCell ref="AS49:AZ49"/>
    <mergeCell ref="D50:AB50"/>
    <mergeCell ref="D51:AB51"/>
    <mergeCell ref="A117:H117"/>
    <mergeCell ref="A116:H116"/>
    <mergeCell ref="A114:V114"/>
    <mergeCell ref="AO114:BG114"/>
    <mergeCell ref="AO115:BG115"/>
    <mergeCell ref="W115:AM115"/>
    <mergeCell ref="A111:V111"/>
    <mergeCell ref="A112:V112"/>
    <mergeCell ref="AK46:AR47"/>
    <mergeCell ref="A31:F31"/>
    <mergeCell ref="G31:BL31"/>
    <mergeCell ref="BE69:BL69"/>
    <mergeCell ref="W109:AM109"/>
    <mergeCell ref="A108:V108"/>
    <mergeCell ref="AO64:AV64"/>
    <mergeCell ref="AO108:BG108"/>
    <mergeCell ref="AO109:BG109"/>
    <mergeCell ref="G65:Y65"/>
    <mergeCell ref="G66:Y66"/>
    <mergeCell ref="G68:Y68"/>
    <mergeCell ref="AO65:AV65"/>
    <mergeCell ref="Z65:AD65"/>
    <mergeCell ref="BE68:BL68"/>
    <mergeCell ref="AW69:BD69"/>
    <mergeCell ref="AW65:BD65"/>
    <mergeCell ref="BE78:BL78"/>
    <mergeCell ref="A110:F110"/>
    <mergeCell ref="A58:C58"/>
    <mergeCell ref="AR58:AY58"/>
    <mergeCell ref="A59:C59"/>
    <mergeCell ref="AW66:BD66"/>
    <mergeCell ref="AW78:BD78"/>
    <mergeCell ref="AJ61:AQ61"/>
    <mergeCell ref="A68:F68"/>
    <mergeCell ref="Z68:AD68"/>
    <mergeCell ref="AE68:AN68"/>
    <mergeCell ref="AO1:BL1"/>
    <mergeCell ref="AO2:BL2"/>
    <mergeCell ref="AO6:BF6"/>
    <mergeCell ref="AO4:BL4"/>
    <mergeCell ref="AO5:BL5"/>
    <mergeCell ref="AO3:BL3"/>
    <mergeCell ref="A10:BL10"/>
    <mergeCell ref="AO7:AU7"/>
    <mergeCell ref="AW7:BF7"/>
    <mergeCell ref="G38:BL38"/>
    <mergeCell ref="AA20:AI20"/>
    <mergeCell ref="B19:L19"/>
    <mergeCell ref="N19:Y19"/>
    <mergeCell ref="AA19:AI19"/>
    <mergeCell ref="G30:BL30"/>
    <mergeCell ref="A33:BL33"/>
    <mergeCell ref="G29:BL29"/>
    <mergeCell ref="A23:H23"/>
    <mergeCell ref="A36:BL36"/>
    <mergeCell ref="N16:AS16"/>
    <mergeCell ref="B17:L17"/>
    <mergeCell ref="A34:BL34"/>
    <mergeCell ref="B16:L16"/>
    <mergeCell ref="AS22:BC22"/>
    <mergeCell ref="BD22:BL22"/>
    <mergeCell ref="T23:W23"/>
    <mergeCell ref="BE19:BL19"/>
    <mergeCell ref="G39:BL39"/>
    <mergeCell ref="BE64:BL64"/>
    <mergeCell ref="A40:F40"/>
    <mergeCell ref="A54:BL54"/>
    <mergeCell ref="AC50:AJ50"/>
    <mergeCell ref="AK50:AR50"/>
    <mergeCell ref="D49:AB49"/>
    <mergeCell ref="D61:AA61"/>
    <mergeCell ref="A39:F39"/>
    <mergeCell ref="A49:C49"/>
    <mergeCell ref="A48:C48"/>
    <mergeCell ref="A60:C60"/>
    <mergeCell ref="AC51:AJ51"/>
    <mergeCell ref="A51:C51"/>
    <mergeCell ref="AK51:AR51"/>
    <mergeCell ref="D52:AB52"/>
    <mergeCell ref="AC52:AJ52"/>
    <mergeCell ref="A50:C50"/>
    <mergeCell ref="D58:AA58"/>
    <mergeCell ref="D60:AA60"/>
    <mergeCell ref="BE65:BL65"/>
    <mergeCell ref="AS46:AZ47"/>
    <mergeCell ref="D46:AB47"/>
    <mergeCell ref="D48:AB48"/>
    <mergeCell ref="AC48:AJ48"/>
    <mergeCell ref="AR61:AY61"/>
    <mergeCell ref="Z64:AD64"/>
    <mergeCell ref="AC46:AJ47"/>
    <mergeCell ref="AS48:AZ48"/>
    <mergeCell ref="AS51:AZ51"/>
    <mergeCell ref="A26:BL26"/>
    <mergeCell ref="A28:BL28"/>
    <mergeCell ref="U22:AD22"/>
    <mergeCell ref="AK19:BC19"/>
    <mergeCell ref="AK20:BC20"/>
    <mergeCell ref="B20:L20"/>
    <mergeCell ref="AE22:AR22"/>
    <mergeCell ref="N20:Y20"/>
    <mergeCell ref="A22:T22"/>
    <mergeCell ref="AJ58:AQ58"/>
    <mergeCell ref="AB61:AI61"/>
    <mergeCell ref="AO69:AV69"/>
    <mergeCell ref="AE66:AN66"/>
    <mergeCell ref="G67:AD67"/>
    <mergeCell ref="A65:F65"/>
    <mergeCell ref="A66:F66"/>
    <mergeCell ref="Z66:AD66"/>
    <mergeCell ref="AO66:AV66"/>
    <mergeCell ref="A69:F69"/>
    <mergeCell ref="A11:BL11"/>
    <mergeCell ref="B13:L13"/>
    <mergeCell ref="B14:L14"/>
    <mergeCell ref="AU13:BB13"/>
    <mergeCell ref="N13:AS13"/>
    <mergeCell ref="AU17:BB17"/>
    <mergeCell ref="A30:F30"/>
    <mergeCell ref="AU14:BB14"/>
    <mergeCell ref="G41:BL41"/>
    <mergeCell ref="AK48:AR48"/>
    <mergeCell ref="A44:AZ44"/>
    <mergeCell ref="BE20:BL20"/>
    <mergeCell ref="N14:AS14"/>
    <mergeCell ref="N17:AS17"/>
    <mergeCell ref="I23:S23"/>
    <mergeCell ref="A25:BL25"/>
    <mergeCell ref="D56:AA57"/>
    <mergeCell ref="AB56:AI57"/>
    <mergeCell ref="AJ56:AQ57"/>
    <mergeCell ref="A29:F29"/>
    <mergeCell ref="AR56:AY57"/>
    <mergeCell ref="A41:F41"/>
    <mergeCell ref="AK52:AR52"/>
    <mergeCell ref="AS52:AZ52"/>
    <mergeCell ref="A46:C47"/>
    <mergeCell ref="G40:BL40"/>
    <mergeCell ref="AE78:AN78"/>
    <mergeCell ref="A67:F67"/>
    <mergeCell ref="A82:F82"/>
    <mergeCell ref="G82:Y82"/>
    <mergeCell ref="Z82:AD82"/>
    <mergeCell ref="A80:F80"/>
    <mergeCell ref="A70:F70"/>
    <mergeCell ref="Z69:AD69"/>
    <mergeCell ref="AE69:AN69"/>
    <mergeCell ref="A72:F72"/>
    <mergeCell ref="G69:Y69"/>
    <mergeCell ref="A79:F79"/>
    <mergeCell ref="G79:Y79"/>
    <mergeCell ref="Z79:AD79"/>
    <mergeCell ref="A81:F81"/>
    <mergeCell ref="G81:Y81"/>
    <mergeCell ref="Z81:AD81"/>
    <mergeCell ref="A78:F78"/>
    <mergeCell ref="G78:Y78"/>
    <mergeCell ref="Z78:AD78"/>
    <mergeCell ref="Z86:AD86"/>
    <mergeCell ref="A85:F85"/>
    <mergeCell ref="G85:Y85"/>
    <mergeCell ref="A84:F84"/>
    <mergeCell ref="G84:Y84"/>
    <mergeCell ref="A83:F83"/>
    <mergeCell ref="G83:Y83"/>
    <mergeCell ref="A86:F86"/>
    <mergeCell ref="G86:Y86"/>
    <mergeCell ref="BE82:BL82"/>
    <mergeCell ref="AO82:AV82"/>
    <mergeCell ref="AW82:BD82"/>
    <mergeCell ref="AW81:BD81"/>
    <mergeCell ref="Z83:AD83"/>
    <mergeCell ref="AO84:AV84"/>
    <mergeCell ref="AW84:BD84"/>
    <mergeCell ref="BE83:BL83"/>
    <mergeCell ref="AW83:BD83"/>
    <mergeCell ref="BE84:BL84"/>
    <mergeCell ref="AO85:AV85"/>
    <mergeCell ref="BE85:BL85"/>
    <mergeCell ref="AW85:BD85"/>
    <mergeCell ref="BE87:BL87"/>
    <mergeCell ref="BE86:BL86"/>
    <mergeCell ref="AW87:BD87"/>
    <mergeCell ref="AW86:BD86"/>
    <mergeCell ref="AO86:AV86"/>
    <mergeCell ref="AO87:AV87"/>
    <mergeCell ref="G87:Y87"/>
    <mergeCell ref="A89:F89"/>
    <mergeCell ref="G89:Y89"/>
    <mergeCell ref="AE86:AN86"/>
    <mergeCell ref="Z89:AD89"/>
    <mergeCell ref="AE89:AN89"/>
    <mergeCell ref="A87:F87"/>
    <mergeCell ref="Z87:AD87"/>
    <mergeCell ref="AE87:AN87"/>
    <mergeCell ref="A88:F88"/>
    <mergeCell ref="AW94:BD94"/>
    <mergeCell ref="G88:Y88"/>
    <mergeCell ref="Z88:AD88"/>
    <mergeCell ref="AE88:AN88"/>
    <mergeCell ref="BE88:BL88"/>
    <mergeCell ref="BE89:BL89"/>
    <mergeCell ref="AW88:BD88"/>
    <mergeCell ref="AW89:BD89"/>
    <mergeCell ref="AO89:AV89"/>
    <mergeCell ref="AO88:AV88"/>
    <mergeCell ref="A92:F92"/>
    <mergeCell ref="G92:Y92"/>
    <mergeCell ref="A94:F94"/>
    <mergeCell ref="A93:F93"/>
    <mergeCell ref="G93:Y93"/>
    <mergeCell ref="Z92:AD92"/>
    <mergeCell ref="BE94:BL94"/>
    <mergeCell ref="AO95:AV95"/>
    <mergeCell ref="AW95:BD95"/>
    <mergeCell ref="AO94:AV94"/>
    <mergeCell ref="AE92:AN92"/>
    <mergeCell ref="AO92:AV92"/>
    <mergeCell ref="AE93:AN93"/>
    <mergeCell ref="AE94:AN94"/>
    <mergeCell ref="BE92:BL92"/>
    <mergeCell ref="AW92:BD92"/>
    <mergeCell ref="A95:F95"/>
    <mergeCell ref="G95:Y95"/>
    <mergeCell ref="Z95:AD95"/>
    <mergeCell ref="AE95:AN95"/>
    <mergeCell ref="AO97:AV97"/>
    <mergeCell ref="AW97:BD97"/>
    <mergeCell ref="A97:F97"/>
    <mergeCell ref="A96:F96"/>
    <mergeCell ref="Z96:AD96"/>
    <mergeCell ref="G96:Y96"/>
    <mergeCell ref="A99:F99"/>
    <mergeCell ref="G99:Y99"/>
    <mergeCell ref="Z99:AD99"/>
    <mergeCell ref="AE99:AN99"/>
    <mergeCell ref="AO93:AV93"/>
    <mergeCell ref="A98:F98"/>
    <mergeCell ref="G98:Y98"/>
    <mergeCell ref="Z97:AD97"/>
    <mergeCell ref="Z98:AD98"/>
    <mergeCell ref="Z93:AD93"/>
    <mergeCell ref="BE98:BL98"/>
    <mergeCell ref="AO99:AV99"/>
    <mergeCell ref="AW99:BD99"/>
    <mergeCell ref="AO98:AV98"/>
    <mergeCell ref="AW98:BD98"/>
    <mergeCell ref="AE98:AN98"/>
    <mergeCell ref="BE99:BL99"/>
    <mergeCell ref="A100:F100"/>
    <mergeCell ref="G100:Y100"/>
    <mergeCell ref="Z100:AD100"/>
    <mergeCell ref="AE100:AN100"/>
    <mergeCell ref="BE101:BL101"/>
    <mergeCell ref="A101:F101"/>
    <mergeCell ref="G101:Y101"/>
    <mergeCell ref="Z101:AD101"/>
    <mergeCell ref="AE101:AN101"/>
    <mergeCell ref="AO101:AV101"/>
    <mergeCell ref="G104:Y104"/>
    <mergeCell ref="BE103:BL103"/>
    <mergeCell ref="A102:F102"/>
    <mergeCell ref="Z102:AD102"/>
    <mergeCell ref="AE102:AN102"/>
    <mergeCell ref="AO102:AV102"/>
    <mergeCell ref="AW102:BD102"/>
    <mergeCell ref="AW103:BD103"/>
    <mergeCell ref="A105:F105"/>
    <mergeCell ref="G105:Y105"/>
    <mergeCell ref="Z105:AD105"/>
    <mergeCell ref="AE105:AN105"/>
    <mergeCell ref="AO105:AV105"/>
    <mergeCell ref="AO103:AV103"/>
    <mergeCell ref="A103:F103"/>
    <mergeCell ref="Z103:AD103"/>
    <mergeCell ref="G103:Y103"/>
    <mergeCell ref="A104:F104"/>
    <mergeCell ref="AW106:BD106"/>
    <mergeCell ref="BE106:BL106"/>
    <mergeCell ref="Z104:AD104"/>
    <mergeCell ref="AE104:AN104"/>
    <mergeCell ref="AO104:AV104"/>
    <mergeCell ref="AW104:BD104"/>
    <mergeCell ref="BE105:BL105"/>
    <mergeCell ref="BE104:BL104"/>
    <mergeCell ref="BE95:BL95"/>
    <mergeCell ref="A106:F106"/>
    <mergeCell ref="G106:Y106"/>
    <mergeCell ref="Z106:AD106"/>
    <mergeCell ref="AE106:AN106"/>
    <mergeCell ref="AE103:AN103"/>
    <mergeCell ref="AO100:AV100"/>
    <mergeCell ref="BE100:BL100"/>
    <mergeCell ref="AW105:BD105"/>
    <mergeCell ref="AO106:AV106"/>
    <mergeCell ref="G94:AD94"/>
    <mergeCell ref="BE96:BL96"/>
    <mergeCell ref="BE97:BL97"/>
    <mergeCell ref="G97:Y97"/>
    <mergeCell ref="AE97:AN97"/>
    <mergeCell ref="AE67:AN67"/>
    <mergeCell ref="AO67:AV67"/>
    <mergeCell ref="AW67:BD67"/>
    <mergeCell ref="AE96:AN96"/>
    <mergeCell ref="BE93:BL93"/>
    <mergeCell ref="BE102:BL102"/>
    <mergeCell ref="AW101:BD101"/>
    <mergeCell ref="G102:Y102"/>
    <mergeCell ref="AB59:AI60"/>
    <mergeCell ref="AJ59:AQ60"/>
    <mergeCell ref="AR59:AY60"/>
    <mergeCell ref="AW100:BD100"/>
    <mergeCell ref="AO96:AV96"/>
    <mergeCell ref="AW96:BD96"/>
    <mergeCell ref="AW93:BD93"/>
  </mergeCells>
  <phoneticPr fontId="0" type="noConversion"/>
  <conditionalFormatting sqref="G72 G74 G76 G82:L82 G101 G98 G104">
    <cfRule type="cellIs" dxfId="8" priority="16" stopIfTrue="1" operator="equal">
      <formula>$G71</formula>
    </cfRule>
  </conditionalFormatting>
  <conditionalFormatting sqref="D50 G40">
    <cfRule type="cellIs" dxfId="7" priority="17" stopIfTrue="1" operator="equal">
      <formula>$D39</formula>
    </cfRule>
  </conditionalFormatting>
  <conditionalFormatting sqref="B95:F95 A68:F76 A81:F89 A95:A106 B97:F106">
    <cfRule type="cellIs" dxfId="6" priority="18" stopIfTrue="1" operator="equal">
      <formula>0</formula>
    </cfRule>
  </conditionalFormatting>
  <conditionalFormatting sqref="D51 G41">
    <cfRule type="cellIs" dxfId="5" priority="19" stopIfTrue="1" operator="equal">
      <formula>#REF!</formula>
    </cfRule>
  </conditionalFormatting>
  <conditionalFormatting sqref="G106 G105:L105 G102:L102 G103 G100 G95:L95 G96:G97 G89 G88:L88 H86:L86 G85:G87 G84:L84 G83 G81:L81 G75:L75 G73:L73 H71:L71 G69:G71 G39">
    <cfRule type="cellIs" dxfId="4" priority="20" stopIfTrue="1" operator="equal">
      <formula>#REF!</formula>
    </cfRule>
  </conditionalFormatting>
  <conditionalFormatting sqref="D52:I52">
    <cfRule type="cellIs" dxfId="3" priority="22" stopIfTrue="1" operator="equal">
      <formula>$D50</formula>
    </cfRule>
  </conditionalFormatting>
  <conditionalFormatting sqref="D49">
    <cfRule type="cellIs" dxfId="2" priority="24" stopIfTrue="1" operator="equal">
      <formula>$D51</formula>
    </cfRule>
  </conditionalFormatting>
  <conditionalFormatting sqref="G68:L68">
    <cfRule type="cellIs" dxfId="1" priority="29" stopIfTrue="1" operator="equal">
      <formula>$G66</formula>
    </cfRule>
  </conditionalFormatting>
  <conditionalFormatting sqref="G99:L99">
    <cfRule type="cellIs" dxfId="0" priority="31" stopIfTrue="1" operator="equal">
      <formula>$G96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3" manualBreakCount="3">
    <brk id="35" max="64" man="1"/>
    <brk id="69" max="64" man="1"/>
    <brk id="9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КПК1216011</vt:lpstr>
      <vt:lpstr>КПК1216011!Область_друку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2022-07-01T10:32:33Z</cp:lastPrinted>
  <dcterms:created xsi:type="dcterms:W3CDTF">2016-08-15T09:54:21Z</dcterms:created>
  <dcterms:modified xsi:type="dcterms:W3CDTF">2022-07-08T10:54:06Z</dcterms:modified>
</cp:coreProperties>
</file>