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Грудень\3012\Паспорти ЖКГ\"/>
    </mc:Choice>
  </mc:AlternateContent>
  <bookViews>
    <workbookView xWindow="0" yWindow="0" windowWidth="28800" windowHeight="11835"/>
  </bookViews>
  <sheets>
    <sheet name="КПК1216017" sheetId="2" r:id="rId1"/>
  </sheets>
  <definedNames>
    <definedName name="_xlnm.Print_Area" localSheetId="0">КПК1216017!$A$1:$BM$116</definedName>
  </definedNames>
  <calcPr calcId="152511"/>
</workbook>
</file>

<file path=xl/calcChain.xml><?xml version="1.0" encoding="utf-8"?>
<calcChain xmlns="http://schemas.openxmlformats.org/spreadsheetml/2006/main">
  <c r="AW83" i="2" l="1"/>
  <c r="BE83" i="2" s="1"/>
  <c r="AW79" i="2"/>
  <c r="BE79" i="2" s="1"/>
  <c r="BE75" i="2"/>
  <c r="BE71" i="2"/>
  <c r="AW97" i="2"/>
  <c r="BE97" i="2" s="1"/>
  <c r="AW100" i="2"/>
  <c r="BE100" i="2" s="1"/>
  <c r="AW96" i="2"/>
  <c r="BE96" i="2" s="1"/>
  <c r="AW93" i="2"/>
  <c r="BE93" i="2" s="1"/>
  <c r="BE94" i="2"/>
  <c r="BE91" i="2"/>
  <c r="AO73" i="2"/>
  <c r="AO81" i="2" s="1"/>
  <c r="BE81" i="2" s="1"/>
  <c r="AJ57" i="2"/>
  <c r="AJ59" i="2" s="1"/>
  <c r="A114" i="2"/>
  <c r="BE70" i="2"/>
  <c r="AW74" i="2"/>
  <c r="AW78" i="2" s="1"/>
  <c r="BE78" i="2" s="1"/>
  <c r="AK49" i="2"/>
  <c r="AS49" i="2"/>
  <c r="AK48" i="2"/>
  <c r="AS48" i="2" s="1"/>
  <c r="BE90" i="2"/>
  <c r="BE89" i="2"/>
  <c r="AS22" i="2"/>
  <c r="AB57" i="2"/>
  <c r="AB59" i="2"/>
  <c r="AR59" i="2" s="1"/>
  <c r="BE69" i="2"/>
  <c r="BE68" i="2"/>
  <c r="BE67" i="2"/>
  <c r="BE66" i="2"/>
  <c r="AR58" i="2"/>
  <c r="AK50" i="2"/>
  <c r="AS50" i="2" s="1"/>
  <c r="AR57" i="2"/>
  <c r="BE73" i="2"/>
  <c r="I23" i="2" l="1"/>
  <c r="U22" i="2" s="1"/>
  <c r="AO77" i="2"/>
  <c r="BE77" i="2" s="1"/>
  <c r="AW99" i="2"/>
  <c r="BE99" i="2" s="1"/>
  <c r="AW82" i="2"/>
  <c r="BE82" i="2" s="1"/>
  <c r="BE74" i="2"/>
</calcChain>
</file>

<file path=xl/sharedStrings.xml><?xml version="1.0" encoding="utf-8"?>
<sst xmlns="http://schemas.openxmlformats.org/spreadsheetml/2006/main" count="185" uniqueCount="112">
  <si>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</si>
  <si>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</si>
  <si>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</si>
  <si>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</si>
  <si>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</si>
  <si>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</si>
  <si>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</si>
  <si>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</si>
  <si>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</si>
  <si>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</si>
  <si>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</si>
  <si>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</si>
  <si>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</si>
  <si>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</si>
  <si>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</si>
  <si>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</si>
  <si>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</si>
  <si>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</si>
  <si>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</si>
  <si>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</si>
  <si>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</si>
  <si>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</si>
  <si>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</si>
  <si>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</si>
  <si>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</si>
  <si>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</si>
  <si>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</si>
  <si>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</si>
  <si>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</si>
  <si>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</si>
  <si>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</si>
  <si>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</si>
  <si>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</si>
  <si>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</si>
  <si>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</si>
  <si>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</si>
  <si>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</si>
  <si>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</si>
  <si>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</si>
  <si>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</si>
  <si>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</si>
  <si>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</si>
  <si>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</si>
  <si>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</si>
  <si>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</si>
  <si>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</si>
  <si>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</si>
  <si>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</si>
  <si>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</si>
  <si>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</si>
  <si>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</si>
  <si>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</si>
  <si>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</si>
  <si>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благоустрою прибудинкових територій усіх форм власності</t>
  </si>
  <si>
    <t>Поточний та капітальний ремонт дитячих і спортивних майданчиків</t>
  </si>
  <si>
    <t>УСЬОГО</t>
  </si>
  <si>
    <t>Програма бюджетування за участі громадськості  (Бюджет участі) міста Хмельницького на 2020-2022 роки.</t>
  </si>
  <si>
    <t>затрат</t>
  </si>
  <si>
    <t>обсяг видатків</t>
  </si>
  <si>
    <t>грн.</t>
  </si>
  <si>
    <t>обсяг видатків на поточний ремонт дитячих майданчиків</t>
  </si>
  <si>
    <t>обсяг видатків на капітальний ремонт спортивних і дитячих майданчиків</t>
  </si>
  <si>
    <t>кількість дитячих майданчиків, які потребують поточного  ремонту</t>
  </si>
  <si>
    <t>од.</t>
  </si>
  <si>
    <t>обсяг видатків на капітальний ремонт благоустрою прибудинкових територій</t>
  </si>
  <si>
    <t>продукту</t>
  </si>
  <si>
    <t>кількість дитячих майданчиків, які планується відремонтувати поточним ремонтом першочергово</t>
  </si>
  <si>
    <t>кількість спортивних і дитячих майданчиків (в т.ч. громадські проєкти), які планується відремонтувати капітальним ремонтом першочергово</t>
  </si>
  <si>
    <t>кількість об`єктів (прибудинкові території), що планується відремонтувати першочергово</t>
  </si>
  <si>
    <t>ефективності</t>
  </si>
  <si>
    <t>середні витрати на поточний ремонт 1 майданчика</t>
  </si>
  <si>
    <t>середні витрати на капітальний ремонт 1 об`єкту (прибудинкова територія)</t>
  </si>
  <si>
    <t>якості</t>
  </si>
  <si>
    <t>питома вага кількості майданчиків, що заплановано відремонтувати поточним ремонтом до кількості майданчиків, що потребують  поточного ремонту</t>
  </si>
  <si>
    <t>відс.</t>
  </si>
  <si>
    <t>питома вага кількості майданчиків (в т.ч. громадські проєкти),  що заплановано відремонтувати капітальним ремонтом до кількості майданчиків (в т.ч. громадські проєкти), що потребують  капітального ремонту</t>
  </si>
  <si>
    <t>питома вага кількості об`єктів, що заплановано відремонтувати до кількості об`єктів, що потребують ремонту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</si>
  <si>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</si>
  <si>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</si>
  <si>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</si>
  <si>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</si>
  <si>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</si>
  <si>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</si>
  <si>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</si>
  <si>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</si>
  <si>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</si>
  <si>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</si>
  <si>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</si>
  <si>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Забезпечення надійної та безперебійної експлуатації житлового фонду та прибудинкових територій,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</si>
  <si>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Завдання 1. Поточний та капітальний ремонт дитячих і спортивних майданчиків</t>
  </si>
  <si>
    <t>Завдання 2. Капітальний ремонт благоустрою прибудинкових територій усіх форм власності</t>
  </si>
  <si>
    <t>рішення сесії міської ради</t>
  </si>
  <si>
    <t>додаток до титульного списку</t>
  </si>
  <si>
    <t xml:space="preserve">кількість об'єктів (прибудинкові території), що потребують капітального ремонту </t>
  </si>
  <si>
    <t>титульний список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</si>
  <si>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</si>
  <si>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</si>
  <si>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</si>
  <si>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середні витрати на капітальний ремонт 1 майданчика (в т.ч. громадський проєкт)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</si>
  <si>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</si>
  <si>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С. ЯМЧУК</t>
  </si>
  <si>
    <t>перспективний план відділу з експлуатації та ремонту житлового фонду</t>
  </si>
  <si>
    <t>Досягнення належної та безперебійної роботи об`єктів житлово-комунального господарства та житлового фонду</t>
  </si>
  <si>
    <t>кількість спортивних і дитячих майданчиків (в т.ч. громадські проєкти), які потребують капітального ремонту</t>
  </si>
  <si>
    <t>Наказ</t>
  </si>
  <si>
    <t>кількість проєктно-кошторисної документації, яку необхідно виготовити</t>
  </si>
  <si>
    <t>кількість проєктно-кошторисної документації, яку планується виготовити</t>
  </si>
  <si>
    <t>середні витрати на виготовлення 1 проєктно-кошторисної документації на капітальний ремонт об`єкта (прибудинкова територія)</t>
  </si>
  <si>
    <t xml:space="preserve">питома вага кількості проєктно-кошторисної документації, що заплановано виготовити до кількості, що необхідно виготовити </t>
  </si>
  <si>
    <t>середні витрати на виготовлення 1 проєктно-кошторисної документації на капітальний ремонт об`єкта (дитячий майданчик)</t>
  </si>
  <si>
    <t>питома вага кількості проєктно-кошторисної документації, що заплановано виготовити до кількості, що необхідно виготовити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</si>
  <si>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бюджетування за участі громадськості  (Бюджет участі) міста Хмельницького на 2020-2022 роки,  рішення другої сесії Хмельницької міської ради від 23.12.2020 № 14 «Про бюджет Хмельницької міської територіальної громади на 2021 рік»,  рішення виконавчого комітету Хмельницької міської ради від 27.05.2021  № 459 "Про надання дозволу управлінню житлової політики і майна та фінансовому управлінню на внесення змін до паспортів бюджетних програм",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виконавчого комітету Хмельницької міської ради «Про надання дозволу управлінню житлової політики і майна та фінансовому управлінню на внесення змін до паспортів бюджетних програм» від 28.10.2021 № 949, рішення виконавчого комітету Хмельницької міської ради «Про надання дозволу управлінню житлової політики і майна та фінансовому управлінню на внесення змін до паспортів бюджетних програм» від 23.12.2021 № 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</si>
</sst>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4" fontId="9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6" fillId="0" borderId="6" xfId="0" applyFont="1" applyBorder="1" applyAlignment="1">
      <alignment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view="pageBreakPreview" zoomScaleNormal="100" zoomScaleSheetLayoutView="100" workbookViewId="0">
      <selection activeCell="K122" sqref="K1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25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5">
      <c r="AO3" s="121" t="s">
        <v>104</v>
      </c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77" ht="32.1" customHeight="1" x14ac:dyDescent="0.25">
      <c r="AO4" s="99" t="s">
        <v>87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13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.75" customHeight="1" x14ac:dyDescent="0.25">
      <c r="AO7" s="72">
        <v>44559</v>
      </c>
      <c r="AP7" s="73"/>
      <c r="AQ7" s="73"/>
      <c r="AR7" s="73"/>
      <c r="AS7" s="73"/>
      <c r="AT7" s="73"/>
      <c r="AU7" s="73"/>
      <c r="AV7" s="1" t="s">
        <v>52</v>
      </c>
      <c r="AW7" s="66">
        <v>1061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81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42</v>
      </c>
      <c r="B13" s="74" t="s">
        <v>77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21"/>
      <c r="N13" s="133" t="s">
        <v>87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22"/>
      <c r="AU13" s="70">
        <v>26381695</v>
      </c>
      <c r="AV13" s="71"/>
      <c r="AW13" s="71"/>
      <c r="AX13" s="71"/>
      <c r="AY13" s="71"/>
      <c r="AZ13" s="71"/>
      <c r="BA13" s="71"/>
      <c r="BB13" s="7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68" t="s">
        <v>45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20"/>
      <c r="N14" s="67" t="s">
        <v>51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68" t="s">
        <v>44</v>
      </c>
      <c r="AV14" s="68"/>
      <c r="AW14" s="68"/>
      <c r="AX14" s="68"/>
      <c r="AY14" s="68"/>
      <c r="AZ14" s="68"/>
      <c r="BA14" s="68"/>
      <c r="BB14" s="68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74" t="s">
        <v>84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21"/>
      <c r="N16" s="133" t="s">
        <v>87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22"/>
      <c r="AU16" s="70">
        <v>26381695</v>
      </c>
      <c r="AV16" s="71"/>
      <c r="AW16" s="71"/>
      <c r="AX16" s="71"/>
      <c r="AY16" s="71"/>
      <c r="AZ16" s="71"/>
      <c r="BA16" s="71"/>
      <c r="BB16" s="71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68" t="s">
        <v>45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0"/>
      <c r="N17" s="67" t="s">
        <v>50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68" t="s">
        <v>44</v>
      </c>
      <c r="AV17" s="68"/>
      <c r="AW17" s="68"/>
      <c r="AX17" s="68"/>
      <c r="AY17" s="68"/>
      <c r="AZ17" s="68"/>
      <c r="BA17" s="68"/>
      <c r="BB17" s="68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43</v>
      </c>
      <c r="B19" s="70" t="s">
        <v>82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30"/>
      <c r="N19" s="70" t="s">
        <v>85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9"/>
      <c r="AA19" s="70" t="s">
        <v>86</v>
      </c>
      <c r="AB19" s="71"/>
      <c r="AC19" s="71"/>
      <c r="AD19" s="71"/>
      <c r="AE19" s="71"/>
      <c r="AF19" s="71"/>
      <c r="AG19" s="71"/>
      <c r="AH19" s="71"/>
      <c r="AI19" s="71"/>
      <c r="AJ19" s="29"/>
      <c r="AK19" s="71" t="s">
        <v>83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9"/>
      <c r="BE19" s="70" t="s">
        <v>80</v>
      </c>
      <c r="BF19" s="71"/>
      <c r="BG19" s="71"/>
      <c r="BH19" s="71"/>
      <c r="BI19" s="71"/>
      <c r="BJ19" s="71"/>
      <c r="BK19" s="71"/>
      <c r="BL19" s="71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68" t="s">
        <v>45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46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15"/>
      <c r="AA20" s="77" t="s">
        <v>47</v>
      </c>
      <c r="AB20" s="77"/>
      <c r="AC20" s="77"/>
      <c r="AD20" s="77"/>
      <c r="AE20" s="77"/>
      <c r="AF20" s="77"/>
      <c r="AG20" s="77"/>
      <c r="AH20" s="77"/>
      <c r="AI20" s="77"/>
      <c r="AJ20" s="15"/>
      <c r="AK20" s="76" t="s">
        <v>48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15"/>
      <c r="BE20" s="68" t="s">
        <v>49</v>
      </c>
      <c r="BF20" s="68"/>
      <c r="BG20" s="68"/>
      <c r="BH20" s="68"/>
      <c r="BI20" s="68"/>
      <c r="BJ20" s="68"/>
      <c r="BK20" s="68"/>
      <c r="BL20" s="6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25" t="s">
        <v>39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96">
        <f>AS22+I23</f>
        <v>13618461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40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AC50</f>
        <v>550000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9" t="s">
        <v>16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5">
      <c r="A23" s="79" t="s">
        <v>15</v>
      </c>
      <c r="B23" s="79"/>
      <c r="C23" s="79"/>
      <c r="D23" s="79"/>
      <c r="E23" s="79"/>
      <c r="F23" s="79"/>
      <c r="G23" s="79"/>
      <c r="H23" s="79"/>
      <c r="I23" s="96">
        <f>AK50</f>
        <v>13068461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9" t="s">
        <v>17</v>
      </c>
      <c r="U23" s="79"/>
      <c r="V23" s="79"/>
      <c r="W23" s="79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93" t="s">
        <v>27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42.5" customHeight="1" x14ac:dyDescent="0.25">
      <c r="A26" s="94" t="s">
        <v>111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79" t="s">
        <v>26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41" t="s">
        <v>21</v>
      </c>
      <c r="B29" s="41"/>
      <c r="C29" s="41"/>
      <c r="D29" s="41"/>
      <c r="E29" s="41"/>
      <c r="F29" s="41"/>
      <c r="G29" s="86" t="s">
        <v>30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7.25" customHeight="1" x14ac:dyDescent="0.2">
      <c r="A30" s="41">
        <v>1</v>
      </c>
      <c r="B30" s="41"/>
      <c r="C30" s="41"/>
      <c r="D30" s="41"/>
      <c r="E30" s="41"/>
      <c r="F30" s="41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8.75" customHeight="1" x14ac:dyDescent="0.2">
      <c r="A31" s="41">
        <v>1</v>
      </c>
      <c r="B31" s="41"/>
      <c r="C31" s="41"/>
      <c r="D31" s="41"/>
      <c r="E31" s="41"/>
      <c r="F31" s="41"/>
      <c r="G31" s="122" t="s">
        <v>102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38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79" t="s">
        <v>28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36.75" customHeight="1" x14ac:dyDescent="0.25">
      <c r="A34" s="66" t="s">
        <v>88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7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79" t="s">
        <v>29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20.25" customHeight="1" x14ac:dyDescent="0.2">
      <c r="A37" s="41" t="s">
        <v>21</v>
      </c>
      <c r="B37" s="41"/>
      <c r="C37" s="41"/>
      <c r="D37" s="41"/>
      <c r="E37" s="41"/>
      <c r="F37" s="41"/>
      <c r="G37" s="86" t="s">
        <v>18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8" spans="1:79" ht="15.75" hidden="1" x14ac:dyDescent="0.2">
      <c r="A38" s="41">
        <v>1</v>
      </c>
      <c r="B38" s="41"/>
      <c r="C38" s="41"/>
      <c r="D38" s="41"/>
      <c r="E38" s="41"/>
      <c r="F38" s="41"/>
      <c r="G38" s="86">
        <v>2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0.5" hidden="1" customHeight="1" x14ac:dyDescent="0.2">
      <c r="A39" s="41" t="s">
        <v>6</v>
      </c>
      <c r="B39" s="41"/>
      <c r="C39" s="41"/>
      <c r="D39" s="41"/>
      <c r="E39" s="41"/>
      <c r="F39" s="41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8</v>
      </c>
    </row>
    <row r="40" spans="1:79" ht="18" customHeight="1" x14ac:dyDescent="0.2">
      <c r="A40" s="41">
        <v>1</v>
      </c>
      <c r="B40" s="41"/>
      <c r="C40" s="41"/>
      <c r="D40" s="41"/>
      <c r="E40" s="41"/>
      <c r="F40" s="41"/>
      <c r="G40" s="89" t="s">
        <v>89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9</v>
      </c>
    </row>
    <row r="41" spans="1:79" ht="18" customHeight="1" x14ac:dyDescent="0.2">
      <c r="A41" s="41">
        <v>2</v>
      </c>
      <c r="B41" s="41"/>
      <c r="C41" s="41"/>
      <c r="D41" s="41"/>
      <c r="E41" s="41"/>
      <c r="F41" s="41"/>
      <c r="G41" s="89" t="s">
        <v>90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</row>
    <row r="42" spans="1:79" ht="15.7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">
      <c r="A43" s="79" t="s">
        <v>31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32"/>
      <c r="BB44" s="32"/>
      <c r="BC44" s="32"/>
      <c r="BD44" s="32"/>
      <c r="BE44" s="32"/>
      <c r="BF44" s="32"/>
      <c r="BG44" s="32"/>
      <c r="BH44" s="32"/>
      <c r="BI44" s="25"/>
      <c r="BJ44" s="25"/>
      <c r="BK44" s="25"/>
      <c r="BL44" s="25"/>
    </row>
    <row r="45" spans="1:79" ht="10.5" customHeight="1" x14ac:dyDescent="0.25">
      <c r="A45" s="41" t="s">
        <v>21</v>
      </c>
      <c r="B45" s="41"/>
      <c r="C45" s="41"/>
      <c r="D45" s="80" t="s">
        <v>19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41" t="s">
        <v>22</v>
      </c>
      <c r="AD45" s="41"/>
      <c r="AE45" s="41"/>
      <c r="AF45" s="41"/>
      <c r="AG45" s="41"/>
      <c r="AH45" s="41"/>
      <c r="AI45" s="41"/>
      <c r="AJ45" s="41"/>
      <c r="AK45" s="41" t="s">
        <v>23</v>
      </c>
      <c r="AL45" s="41"/>
      <c r="AM45" s="41"/>
      <c r="AN45" s="41"/>
      <c r="AO45" s="41"/>
      <c r="AP45" s="41"/>
      <c r="AQ45" s="41"/>
      <c r="AR45" s="41"/>
      <c r="AS45" s="41" t="s">
        <v>20</v>
      </c>
      <c r="AT45" s="41"/>
      <c r="AU45" s="41"/>
      <c r="AV45" s="41"/>
      <c r="AW45" s="41"/>
      <c r="AX45" s="41"/>
      <c r="AY45" s="41"/>
      <c r="AZ45" s="41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4.25" customHeight="1" x14ac:dyDescent="0.25">
      <c r="A46" s="41"/>
      <c r="B46" s="41"/>
      <c r="C46" s="4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ht="15.75" x14ac:dyDescent="0.25">
      <c r="A47" s="41">
        <v>1</v>
      </c>
      <c r="B47" s="41"/>
      <c r="C47" s="41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</row>
    <row r="48" spans="1:79" s="2" customFormat="1" ht="18" customHeight="1" x14ac:dyDescent="0.25">
      <c r="A48" s="41">
        <v>1</v>
      </c>
      <c r="B48" s="41"/>
      <c r="C48" s="41"/>
      <c r="D48" s="89" t="s">
        <v>54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47">
        <v>550000</v>
      </c>
      <c r="AD48" s="47"/>
      <c r="AE48" s="47"/>
      <c r="AF48" s="47"/>
      <c r="AG48" s="47"/>
      <c r="AH48" s="47"/>
      <c r="AI48" s="47"/>
      <c r="AJ48" s="47"/>
      <c r="AK48" s="47">
        <f>AW66</f>
        <v>2409561</v>
      </c>
      <c r="AL48" s="47"/>
      <c r="AM48" s="47"/>
      <c r="AN48" s="47"/>
      <c r="AO48" s="47"/>
      <c r="AP48" s="47"/>
      <c r="AQ48" s="47"/>
      <c r="AR48" s="47"/>
      <c r="AS48" s="47">
        <f>AC48+AK48</f>
        <v>2959561</v>
      </c>
      <c r="AT48" s="47"/>
      <c r="AU48" s="47"/>
      <c r="AV48" s="47"/>
      <c r="AW48" s="47"/>
      <c r="AX48" s="47"/>
      <c r="AY48" s="47"/>
      <c r="AZ48" s="47"/>
      <c r="BA48" s="33"/>
      <c r="BB48" s="34"/>
      <c r="BC48" s="34"/>
      <c r="BD48" s="34"/>
      <c r="BE48" s="34"/>
      <c r="BF48" s="34"/>
      <c r="BG48" s="34"/>
      <c r="BH48" s="34"/>
      <c r="BI48" s="35"/>
      <c r="BJ48" s="35"/>
      <c r="BK48" s="35"/>
      <c r="BL48" s="35"/>
      <c r="CA48" s="2" t="s">
        <v>10</v>
      </c>
    </row>
    <row r="49" spans="1:79" s="2" customFormat="1" ht="33.75" customHeight="1" x14ac:dyDescent="0.25">
      <c r="A49" s="41">
        <v>2</v>
      </c>
      <c r="B49" s="41"/>
      <c r="C49" s="41"/>
      <c r="D49" s="89" t="s">
        <v>53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f>AW89</f>
        <v>10658900</v>
      </c>
      <c r="AL49" s="47"/>
      <c r="AM49" s="47"/>
      <c r="AN49" s="47"/>
      <c r="AO49" s="47"/>
      <c r="AP49" s="47"/>
      <c r="AQ49" s="47"/>
      <c r="AR49" s="47"/>
      <c r="AS49" s="47">
        <f>AC49+AK49</f>
        <v>10658900</v>
      </c>
      <c r="AT49" s="47"/>
      <c r="AU49" s="47"/>
      <c r="AV49" s="47"/>
      <c r="AW49" s="47"/>
      <c r="AX49" s="47"/>
      <c r="AY49" s="47"/>
      <c r="AZ49" s="47"/>
      <c r="BA49" s="33"/>
      <c r="BB49" s="34"/>
      <c r="BC49" s="34"/>
      <c r="BD49" s="34"/>
      <c r="BE49" s="34"/>
      <c r="BF49" s="34"/>
      <c r="BG49" s="34"/>
      <c r="BH49" s="34"/>
      <c r="BI49" s="35"/>
      <c r="BJ49" s="35"/>
      <c r="BK49" s="35"/>
      <c r="BL49" s="35"/>
    </row>
    <row r="50" spans="1:79" s="2" customFormat="1" ht="18" customHeight="1" x14ac:dyDescent="0.25">
      <c r="A50" s="106"/>
      <c r="B50" s="106"/>
      <c r="C50" s="106"/>
      <c r="D50" s="115" t="s">
        <v>55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78">
        <v>550000</v>
      </c>
      <c r="AD50" s="78"/>
      <c r="AE50" s="78"/>
      <c r="AF50" s="78"/>
      <c r="AG50" s="78"/>
      <c r="AH50" s="78"/>
      <c r="AI50" s="78"/>
      <c r="AJ50" s="78"/>
      <c r="AK50" s="78">
        <f>SUM(AK48:AR49)</f>
        <v>13068461</v>
      </c>
      <c r="AL50" s="78"/>
      <c r="AM50" s="78"/>
      <c r="AN50" s="78"/>
      <c r="AO50" s="78"/>
      <c r="AP50" s="78"/>
      <c r="AQ50" s="78"/>
      <c r="AR50" s="78"/>
      <c r="AS50" s="78">
        <f>AC50+AK50</f>
        <v>13618461</v>
      </c>
      <c r="AT50" s="78"/>
      <c r="AU50" s="78"/>
      <c r="AV50" s="78"/>
      <c r="AW50" s="78"/>
      <c r="AX50" s="78"/>
      <c r="AY50" s="78"/>
      <c r="AZ50" s="78"/>
      <c r="BA50" s="36"/>
      <c r="BB50" s="36"/>
      <c r="BC50" s="36"/>
      <c r="BD50" s="36"/>
      <c r="BE50" s="36"/>
      <c r="BF50" s="36"/>
      <c r="BG50" s="36"/>
      <c r="BH50" s="36"/>
      <c r="BI50" s="35"/>
      <c r="BJ50" s="35"/>
      <c r="BK50" s="35"/>
      <c r="BL50" s="35"/>
    </row>
    <row r="51" spans="1:79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15.75" customHeight="1" x14ac:dyDescent="0.2">
      <c r="A52" s="93" t="s">
        <v>32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15.95" customHeight="1" x14ac:dyDescent="0.25">
      <c r="A54" s="41" t="s">
        <v>21</v>
      </c>
      <c r="B54" s="41"/>
      <c r="C54" s="41"/>
      <c r="D54" s="80" t="s">
        <v>24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41" t="s">
        <v>22</v>
      </c>
      <c r="AC54" s="41"/>
      <c r="AD54" s="41"/>
      <c r="AE54" s="41"/>
      <c r="AF54" s="41"/>
      <c r="AG54" s="41"/>
      <c r="AH54" s="41"/>
      <c r="AI54" s="41"/>
      <c r="AJ54" s="41" t="s">
        <v>23</v>
      </c>
      <c r="AK54" s="41"/>
      <c r="AL54" s="41"/>
      <c r="AM54" s="41"/>
      <c r="AN54" s="41"/>
      <c r="AO54" s="41"/>
      <c r="AP54" s="41"/>
      <c r="AQ54" s="41"/>
      <c r="AR54" s="41" t="s">
        <v>20</v>
      </c>
      <c r="AS54" s="41"/>
      <c r="AT54" s="41"/>
      <c r="AU54" s="41"/>
      <c r="AV54" s="41"/>
      <c r="AW54" s="41"/>
      <c r="AX54" s="41"/>
      <c r="AY54" s="41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29.1" customHeight="1" x14ac:dyDescent="0.25">
      <c r="A55" s="41"/>
      <c r="B55" s="41"/>
      <c r="C55" s="41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75" customHeight="1" x14ac:dyDescent="0.25">
      <c r="A56" s="41">
        <v>1</v>
      </c>
      <c r="B56" s="41"/>
      <c r="C56" s="41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79" ht="51" customHeight="1" x14ac:dyDescent="0.25">
      <c r="A57" s="41">
        <v>1</v>
      </c>
      <c r="B57" s="41"/>
      <c r="C57" s="41"/>
      <c r="D57" s="101" t="s">
        <v>99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47">
        <f>AC48</f>
        <v>550000</v>
      </c>
      <c r="AC57" s="47"/>
      <c r="AD57" s="47"/>
      <c r="AE57" s="47"/>
      <c r="AF57" s="47"/>
      <c r="AG57" s="47"/>
      <c r="AH57" s="47"/>
      <c r="AI57" s="47"/>
      <c r="AJ57" s="47">
        <f>1948000+AW89</f>
        <v>12606900</v>
      </c>
      <c r="AK57" s="47"/>
      <c r="AL57" s="47"/>
      <c r="AM57" s="47"/>
      <c r="AN57" s="47"/>
      <c r="AO57" s="47"/>
      <c r="AP57" s="47"/>
      <c r="AQ57" s="47"/>
      <c r="AR57" s="47">
        <f>AB57+AJ57</f>
        <v>13156900</v>
      </c>
      <c r="AS57" s="47"/>
      <c r="AT57" s="47"/>
      <c r="AU57" s="47"/>
      <c r="AV57" s="47"/>
      <c r="AW57" s="47"/>
      <c r="AX57" s="47"/>
      <c r="AY57" s="47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CA57" s="1" t="s">
        <v>11</v>
      </c>
    </row>
    <row r="58" spans="1:79" ht="36" customHeight="1" x14ac:dyDescent="0.25">
      <c r="A58" s="41">
        <v>2</v>
      </c>
      <c r="B58" s="41"/>
      <c r="C58" s="41"/>
      <c r="D58" s="101" t="s">
        <v>56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461561</v>
      </c>
      <c r="AK58" s="47"/>
      <c r="AL58" s="47"/>
      <c r="AM58" s="47"/>
      <c r="AN58" s="47"/>
      <c r="AO58" s="47"/>
      <c r="AP58" s="47"/>
      <c r="AQ58" s="47"/>
      <c r="AR58" s="47">
        <f>AB58+AJ58</f>
        <v>461561</v>
      </c>
      <c r="AS58" s="47"/>
      <c r="AT58" s="47"/>
      <c r="AU58" s="47"/>
      <c r="AV58" s="47"/>
      <c r="AW58" s="47"/>
      <c r="AX58" s="47"/>
      <c r="AY58" s="47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s="2" customFormat="1" ht="18.75" customHeight="1" x14ac:dyDescent="0.25">
      <c r="A59" s="106"/>
      <c r="B59" s="106"/>
      <c r="C59" s="106"/>
      <c r="D59" s="115" t="s">
        <v>20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78">
        <f>SUM(AB57:AI58)</f>
        <v>550000</v>
      </c>
      <c r="AC59" s="78"/>
      <c r="AD59" s="78"/>
      <c r="AE59" s="78"/>
      <c r="AF59" s="78"/>
      <c r="AG59" s="78"/>
      <c r="AH59" s="78"/>
      <c r="AI59" s="78"/>
      <c r="AJ59" s="78">
        <f>SUM(AJ57:AQ58)</f>
        <v>13068461</v>
      </c>
      <c r="AK59" s="78"/>
      <c r="AL59" s="78"/>
      <c r="AM59" s="78"/>
      <c r="AN59" s="78"/>
      <c r="AO59" s="78"/>
      <c r="AP59" s="78"/>
      <c r="AQ59" s="78"/>
      <c r="AR59" s="78">
        <f>AB59+AJ59</f>
        <v>13618461</v>
      </c>
      <c r="AS59" s="78"/>
      <c r="AT59" s="78"/>
      <c r="AU59" s="78"/>
      <c r="AV59" s="78"/>
      <c r="AW59" s="78"/>
      <c r="AX59" s="78"/>
      <c r="AY59" s="78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</row>
    <row r="61" spans="1:79" ht="15.75" customHeight="1" x14ac:dyDescent="0.2">
      <c r="A61" s="79" t="s">
        <v>33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3" customHeight="1" x14ac:dyDescent="0.2">
      <c r="A62" s="41" t="s">
        <v>21</v>
      </c>
      <c r="B62" s="41"/>
      <c r="C62" s="41"/>
      <c r="D62" s="41"/>
      <c r="E62" s="41"/>
      <c r="F62" s="41"/>
      <c r="G62" s="86" t="s">
        <v>34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41" t="s">
        <v>2</v>
      </c>
      <c r="AA62" s="41"/>
      <c r="AB62" s="41"/>
      <c r="AC62" s="41"/>
      <c r="AD62" s="41"/>
      <c r="AE62" s="41" t="s">
        <v>1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86" t="s">
        <v>22</v>
      </c>
      <c r="AP62" s="87"/>
      <c r="AQ62" s="87"/>
      <c r="AR62" s="87"/>
      <c r="AS62" s="87"/>
      <c r="AT62" s="87"/>
      <c r="AU62" s="87"/>
      <c r="AV62" s="88"/>
      <c r="AW62" s="86" t="s">
        <v>23</v>
      </c>
      <c r="AX62" s="87"/>
      <c r="AY62" s="87"/>
      <c r="AZ62" s="87"/>
      <c r="BA62" s="87"/>
      <c r="BB62" s="87"/>
      <c r="BC62" s="87"/>
      <c r="BD62" s="88"/>
      <c r="BE62" s="86" t="s">
        <v>20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">
      <c r="A63" s="41">
        <v>1</v>
      </c>
      <c r="B63" s="41"/>
      <c r="C63" s="41"/>
      <c r="D63" s="41"/>
      <c r="E63" s="41"/>
      <c r="F63" s="41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41">
        <v>3</v>
      </c>
      <c r="AA63" s="41"/>
      <c r="AB63" s="41"/>
      <c r="AC63" s="41"/>
      <c r="AD63" s="41"/>
      <c r="AE63" s="41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5</v>
      </c>
      <c r="AP63" s="41"/>
      <c r="AQ63" s="41"/>
      <c r="AR63" s="41"/>
      <c r="AS63" s="41"/>
      <c r="AT63" s="41"/>
      <c r="AU63" s="41"/>
      <c r="AV63" s="41"/>
      <c r="AW63" s="41">
        <v>6</v>
      </c>
      <c r="AX63" s="41"/>
      <c r="AY63" s="41"/>
      <c r="AZ63" s="41"/>
      <c r="BA63" s="41"/>
      <c r="BB63" s="41"/>
      <c r="BC63" s="41"/>
      <c r="BD63" s="41"/>
      <c r="BE63" s="41">
        <v>7</v>
      </c>
      <c r="BF63" s="41"/>
      <c r="BG63" s="41"/>
      <c r="BH63" s="41"/>
      <c r="BI63" s="41"/>
      <c r="BJ63" s="41"/>
      <c r="BK63" s="41"/>
      <c r="BL63" s="41"/>
    </row>
    <row r="64" spans="1:79" ht="15.75" customHeight="1" x14ac:dyDescent="0.2">
      <c r="A64" s="86"/>
      <c r="B64" s="87"/>
      <c r="C64" s="87"/>
      <c r="D64" s="87"/>
      <c r="E64" s="87"/>
      <c r="F64" s="88"/>
      <c r="G64" s="134" t="s">
        <v>89</v>
      </c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6"/>
      <c r="AO64" s="86"/>
      <c r="AP64" s="87"/>
      <c r="AQ64" s="87"/>
      <c r="AR64" s="87"/>
      <c r="AS64" s="87"/>
      <c r="AT64" s="87"/>
      <c r="AU64" s="87"/>
      <c r="AV64" s="88"/>
      <c r="AW64" s="86"/>
      <c r="AX64" s="87"/>
      <c r="AY64" s="87"/>
      <c r="AZ64" s="87"/>
      <c r="BA64" s="87"/>
      <c r="BB64" s="87"/>
      <c r="BC64" s="87"/>
      <c r="BD64" s="88"/>
      <c r="BE64" s="86"/>
      <c r="BF64" s="87"/>
      <c r="BG64" s="87"/>
      <c r="BH64" s="87"/>
      <c r="BI64" s="87"/>
      <c r="BJ64" s="87"/>
      <c r="BK64" s="87"/>
      <c r="BL64" s="88"/>
    </row>
    <row r="65" spans="1:79" s="2" customFormat="1" ht="20.25" customHeight="1" x14ac:dyDescent="0.2">
      <c r="A65" s="106">
        <v>0</v>
      </c>
      <c r="B65" s="106"/>
      <c r="C65" s="106"/>
      <c r="D65" s="106"/>
      <c r="E65" s="106"/>
      <c r="F65" s="106"/>
      <c r="G65" s="51" t="s">
        <v>57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114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2" t="s">
        <v>12</v>
      </c>
    </row>
    <row r="66" spans="1:79" ht="25.5" customHeight="1" x14ac:dyDescent="0.2">
      <c r="A66" s="41">
        <v>0</v>
      </c>
      <c r="B66" s="41"/>
      <c r="C66" s="41"/>
      <c r="D66" s="41"/>
      <c r="E66" s="41"/>
      <c r="F66" s="41"/>
      <c r="G66" s="48" t="s">
        <v>58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3" t="s">
        <v>59</v>
      </c>
      <c r="AA66" s="43"/>
      <c r="AB66" s="43"/>
      <c r="AC66" s="43"/>
      <c r="AD66" s="43"/>
      <c r="AE66" s="44" t="s">
        <v>91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550000</v>
      </c>
      <c r="AP66" s="47"/>
      <c r="AQ66" s="47"/>
      <c r="AR66" s="47"/>
      <c r="AS66" s="47"/>
      <c r="AT66" s="47"/>
      <c r="AU66" s="47"/>
      <c r="AV66" s="47"/>
      <c r="AW66" s="47">
        <v>2409561</v>
      </c>
      <c r="AX66" s="47"/>
      <c r="AY66" s="47"/>
      <c r="AZ66" s="47"/>
      <c r="BA66" s="47"/>
      <c r="BB66" s="47"/>
      <c r="BC66" s="47"/>
      <c r="BD66" s="47"/>
      <c r="BE66" s="47">
        <f t="shared" ref="BE66:BE71" si="0">AO66+AW66</f>
        <v>2959561</v>
      </c>
      <c r="BF66" s="47"/>
      <c r="BG66" s="47"/>
      <c r="BH66" s="47"/>
      <c r="BI66" s="47"/>
      <c r="BJ66" s="47"/>
      <c r="BK66" s="47"/>
      <c r="BL66" s="47"/>
    </row>
    <row r="67" spans="1:79" ht="35.25" customHeight="1" x14ac:dyDescent="0.2">
      <c r="A67" s="41">
        <v>0</v>
      </c>
      <c r="B67" s="41"/>
      <c r="C67" s="41"/>
      <c r="D67" s="41"/>
      <c r="E67" s="41"/>
      <c r="F67" s="41"/>
      <c r="G67" s="48" t="s">
        <v>60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43" t="s">
        <v>59</v>
      </c>
      <c r="AA67" s="43"/>
      <c r="AB67" s="43"/>
      <c r="AC67" s="43"/>
      <c r="AD67" s="43"/>
      <c r="AE67" s="44" t="s">
        <v>91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550000</v>
      </c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f t="shared" si="0"/>
        <v>550000</v>
      </c>
      <c r="BF67" s="47"/>
      <c r="BG67" s="47"/>
      <c r="BH67" s="47"/>
      <c r="BI67" s="47"/>
      <c r="BJ67" s="47"/>
      <c r="BK67" s="47"/>
      <c r="BL67" s="47"/>
    </row>
    <row r="68" spans="1:79" ht="31.5" customHeight="1" x14ac:dyDescent="0.2">
      <c r="A68" s="41">
        <v>0</v>
      </c>
      <c r="B68" s="41"/>
      <c r="C68" s="41"/>
      <c r="D68" s="41"/>
      <c r="E68" s="41"/>
      <c r="F68" s="41"/>
      <c r="G68" s="48" t="s">
        <v>61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43" t="s">
        <v>59</v>
      </c>
      <c r="AA68" s="43"/>
      <c r="AB68" s="43"/>
      <c r="AC68" s="43"/>
      <c r="AD68" s="43"/>
      <c r="AE68" s="44" t="s">
        <v>91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/>
      <c r="AP68" s="47"/>
      <c r="AQ68" s="47"/>
      <c r="AR68" s="47"/>
      <c r="AS68" s="47"/>
      <c r="AT68" s="47"/>
      <c r="AU68" s="47"/>
      <c r="AV68" s="47"/>
      <c r="AW68" s="47">
        <v>2409561</v>
      </c>
      <c r="AX68" s="47"/>
      <c r="AY68" s="47"/>
      <c r="AZ68" s="47"/>
      <c r="BA68" s="47"/>
      <c r="BB68" s="47"/>
      <c r="BC68" s="47"/>
      <c r="BD68" s="47"/>
      <c r="BE68" s="47">
        <f t="shared" si="0"/>
        <v>2409561</v>
      </c>
      <c r="BF68" s="47"/>
      <c r="BG68" s="47"/>
      <c r="BH68" s="47"/>
      <c r="BI68" s="47"/>
      <c r="BJ68" s="47"/>
      <c r="BK68" s="47"/>
      <c r="BL68" s="47"/>
    </row>
    <row r="69" spans="1:79" ht="48.75" customHeight="1" x14ac:dyDescent="0.2">
      <c r="A69" s="41">
        <v>0</v>
      </c>
      <c r="B69" s="41"/>
      <c r="C69" s="41"/>
      <c r="D69" s="41"/>
      <c r="E69" s="41"/>
      <c r="F69" s="41"/>
      <c r="G69" s="48" t="s">
        <v>62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43" t="s">
        <v>63</v>
      </c>
      <c r="AA69" s="43"/>
      <c r="AB69" s="43"/>
      <c r="AC69" s="43"/>
      <c r="AD69" s="43"/>
      <c r="AE69" s="54" t="s">
        <v>101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131">
        <v>30</v>
      </c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40">
        <f t="shared" si="0"/>
        <v>30</v>
      </c>
      <c r="BF69" s="40"/>
      <c r="BG69" s="40"/>
      <c r="BH69" s="40"/>
      <c r="BI69" s="40"/>
      <c r="BJ69" s="40"/>
      <c r="BK69" s="40"/>
      <c r="BL69" s="40"/>
    </row>
    <row r="70" spans="1:79" ht="52.5" customHeight="1" x14ac:dyDescent="0.2">
      <c r="A70" s="41">
        <v>0</v>
      </c>
      <c r="B70" s="41"/>
      <c r="C70" s="41"/>
      <c r="D70" s="41"/>
      <c r="E70" s="41"/>
      <c r="F70" s="41"/>
      <c r="G70" s="48" t="s">
        <v>103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43" t="s">
        <v>63</v>
      </c>
      <c r="AA70" s="43"/>
      <c r="AB70" s="43"/>
      <c r="AC70" s="43"/>
      <c r="AD70" s="43"/>
      <c r="AE70" s="54" t="s">
        <v>101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131"/>
      <c r="AP70" s="131"/>
      <c r="AQ70" s="131"/>
      <c r="AR70" s="131"/>
      <c r="AS70" s="131"/>
      <c r="AT70" s="131"/>
      <c r="AU70" s="131"/>
      <c r="AV70" s="131"/>
      <c r="AW70" s="131">
        <v>35</v>
      </c>
      <c r="AX70" s="131"/>
      <c r="AY70" s="131"/>
      <c r="AZ70" s="131"/>
      <c r="BA70" s="131"/>
      <c r="BB70" s="131"/>
      <c r="BC70" s="131"/>
      <c r="BD70" s="131"/>
      <c r="BE70" s="40">
        <f t="shared" si="0"/>
        <v>35</v>
      </c>
      <c r="BF70" s="40"/>
      <c r="BG70" s="40"/>
      <c r="BH70" s="40"/>
      <c r="BI70" s="40"/>
      <c r="BJ70" s="40"/>
      <c r="BK70" s="40"/>
      <c r="BL70" s="40"/>
    </row>
    <row r="71" spans="1:79" ht="48" customHeight="1" x14ac:dyDescent="0.2">
      <c r="A71" s="86"/>
      <c r="B71" s="87"/>
      <c r="C71" s="87"/>
      <c r="D71" s="87"/>
      <c r="E71" s="87"/>
      <c r="F71" s="88"/>
      <c r="G71" s="140" t="s">
        <v>105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2"/>
      <c r="Z71" s="43" t="s">
        <v>63</v>
      </c>
      <c r="AA71" s="43"/>
      <c r="AB71" s="43"/>
      <c r="AC71" s="43"/>
      <c r="AD71" s="43"/>
      <c r="AE71" s="54" t="s">
        <v>101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137"/>
      <c r="AP71" s="138"/>
      <c r="AQ71" s="138"/>
      <c r="AR71" s="138"/>
      <c r="AS71" s="138"/>
      <c r="AT71" s="138"/>
      <c r="AU71" s="138"/>
      <c r="AV71" s="139"/>
      <c r="AW71" s="137">
        <v>8</v>
      </c>
      <c r="AX71" s="138"/>
      <c r="AY71" s="138"/>
      <c r="AZ71" s="138"/>
      <c r="BA71" s="138"/>
      <c r="BB71" s="138"/>
      <c r="BC71" s="138"/>
      <c r="BD71" s="139"/>
      <c r="BE71" s="60">
        <f t="shared" si="0"/>
        <v>8</v>
      </c>
      <c r="BF71" s="61"/>
      <c r="BG71" s="61"/>
      <c r="BH71" s="61"/>
      <c r="BI71" s="61"/>
      <c r="BJ71" s="61"/>
      <c r="BK71" s="61"/>
      <c r="BL71" s="62"/>
    </row>
    <row r="72" spans="1:79" s="2" customFormat="1" ht="20.25" customHeight="1" x14ac:dyDescent="0.2">
      <c r="A72" s="106">
        <v>0</v>
      </c>
      <c r="B72" s="106"/>
      <c r="C72" s="106"/>
      <c r="D72" s="106"/>
      <c r="E72" s="106"/>
      <c r="F72" s="106"/>
      <c r="G72" s="51" t="s">
        <v>65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112"/>
      <c r="AA72" s="112"/>
      <c r="AB72" s="112"/>
      <c r="AC72" s="112"/>
      <c r="AD72" s="112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spans="1:79" ht="35.25" customHeight="1" x14ac:dyDescent="0.2">
      <c r="A73" s="41">
        <v>0</v>
      </c>
      <c r="B73" s="41"/>
      <c r="C73" s="41"/>
      <c r="D73" s="41"/>
      <c r="E73" s="41"/>
      <c r="F73" s="41"/>
      <c r="G73" s="48" t="s">
        <v>66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43" t="s">
        <v>63</v>
      </c>
      <c r="AA73" s="43"/>
      <c r="AB73" s="43"/>
      <c r="AC73" s="43"/>
      <c r="AD73" s="43"/>
      <c r="AE73" s="44" t="s">
        <v>92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0">
        <f>16+3</f>
        <v>19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>
        <f>AO73+AW73</f>
        <v>19</v>
      </c>
      <c r="BF73" s="40"/>
      <c r="BG73" s="40"/>
      <c r="BH73" s="40"/>
      <c r="BI73" s="40"/>
      <c r="BJ73" s="40"/>
      <c r="BK73" s="40"/>
      <c r="BL73" s="40"/>
    </row>
    <row r="74" spans="1:79" ht="50.25" customHeight="1" x14ac:dyDescent="0.2">
      <c r="A74" s="41">
        <v>0</v>
      </c>
      <c r="B74" s="41"/>
      <c r="C74" s="41"/>
      <c r="D74" s="41"/>
      <c r="E74" s="41"/>
      <c r="F74" s="41"/>
      <c r="G74" s="48" t="s">
        <v>67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43" t="s">
        <v>63</v>
      </c>
      <c r="AA74" s="43"/>
      <c r="AB74" s="43"/>
      <c r="AC74" s="43"/>
      <c r="AD74" s="43"/>
      <c r="AE74" s="44" t="s">
        <v>92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0"/>
      <c r="AP74" s="40"/>
      <c r="AQ74" s="40"/>
      <c r="AR74" s="40"/>
      <c r="AS74" s="40"/>
      <c r="AT74" s="40"/>
      <c r="AU74" s="40"/>
      <c r="AV74" s="40"/>
      <c r="AW74" s="40">
        <f>23+5</f>
        <v>28</v>
      </c>
      <c r="AX74" s="40"/>
      <c r="AY74" s="40"/>
      <c r="AZ74" s="40"/>
      <c r="BA74" s="40"/>
      <c r="BB74" s="40"/>
      <c r="BC74" s="40"/>
      <c r="BD74" s="40"/>
      <c r="BE74" s="40">
        <f>AO74+AW74</f>
        <v>28</v>
      </c>
      <c r="BF74" s="40"/>
      <c r="BG74" s="40"/>
      <c r="BH74" s="40"/>
      <c r="BI74" s="40"/>
      <c r="BJ74" s="40"/>
      <c r="BK74" s="40"/>
      <c r="BL74" s="40"/>
    </row>
    <row r="75" spans="1:79" ht="33.75" customHeight="1" x14ac:dyDescent="0.2">
      <c r="A75" s="41"/>
      <c r="B75" s="41"/>
      <c r="C75" s="41"/>
      <c r="D75" s="41"/>
      <c r="E75" s="41"/>
      <c r="F75" s="41"/>
      <c r="G75" s="48" t="s">
        <v>106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3" t="s">
        <v>63</v>
      </c>
      <c r="AA75" s="43"/>
      <c r="AB75" s="43"/>
      <c r="AC75" s="43"/>
      <c r="AD75" s="43"/>
      <c r="AE75" s="44" t="s">
        <v>92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0"/>
      <c r="AP75" s="40"/>
      <c r="AQ75" s="40"/>
      <c r="AR75" s="40"/>
      <c r="AS75" s="40"/>
      <c r="AT75" s="40"/>
      <c r="AU75" s="40"/>
      <c r="AV75" s="40"/>
      <c r="AW75" s="60">
        <v>8</v>
      </c>
      <c r="AX75" s="61"/>
      <c r="AY75" s="61"/>
      <c r="AZ75" s="61"/>
      <c r="BA75" s="61"/>
      <c r="BB75" s="61"/>
      <c r="BC75" s="61"/>
      <c r="BD75" s="62"/>
      <c r="BE75" s="40">
        <f>AO75+AW75</f>
        <v>8</v>
      </c>
      <c r="BF75" s="40"/>
      <c r="BG75" s="40"/>
      <c r="BH75" s="40"/>
      <c r="BI75" s="40"/>
      <c r="BJ75" s="40"/>
      <c r="BK75" s="40"/>
      <c r="BL75" s="40"/>
    </row>
    <row r="76" spans="1:79" s="2" customFormat="1" ht="20.25" customHeight="1" x14ac:dyDescent="0.2">
      <c r="A76" s="106">
        <v>0</v>
      </c>
      <c r="B76" s="106"/>
      <c r="C76" s="106"/>
      <c r="D76" s="106"/>
      <c r="E76" s="106"/>
      <c r="F76" s="106"/>
      <c r="G76" s="51" t="s">
        <v>69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112"/>
      <c r="AA76" s="112"/>
      <c r="AB76" s="112"/>
      <c r="AC76" s="112"/>
      <c r="AD76" s="112"/>
      <c r="AE76" s="107"/>
      <c r="AF76" s="108"/>
      <c r="AG76" s="108"/>
      <c r="AH76" s="108"/>
      <c r="AI76" s="108"/>
      <c r="AJ76" s="108"/>
      <c r="AK76" s="108"/>
      <c r="AL76" s="108"/>
      <c r="AM76" s="108"/>
      <c r="AN76" s="109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spans="1:79" ht="23.25" customHeight="1" x14ac:dyDescent="0.2">
      <c r="A77" s="41">
        <v>0</v>
      </c>
      <c r="B77" s="41"/>
      <c r="C77" s="41"/>
      <c r="D77" s="41"/>
      <c r="E77" s="41"/>
      <c r="F77" s="41"/>
      <c r="G77" s="48" t="s">
        <v>70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43" t="s">
        <v>59</v>
      </c>
      <c r="AA77" s="43"/>
      <c r="AB77" s="43"/>
      <c r="AC77" s="43"/>
      <c r="AD77" s="43"/>
      <c r="AE77" s="44" t="s">
        <v>95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f>AO67/AO73</f>
        <v>28947.36842105263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>
        <f>AO77+AW77</f>
        <v>28947.36842105263</v>
      </c>
      <c r="BF77" s="47"/>
      <c r="BG77" s="47"/>
      <c r="BH77" s="47"/>
      <c r="BI77" s="47"/>
      <c r="BJ77" s="47"/>
      <c r="BK77" s="47"/>
      <c r="BL77" s="47"/>
    </row>
    <row r="78" spans="1:79" ht="34.5" customHeight="1" x14ac:dyDescent="0.2">
      <c r="A78" s="41">
        <v>0</v>
      </c>
      <c r="B78" s="41"/>
      <c r="C78" s="41"/>
      <c r="D78" s="41"/>
      <c r="E78" s="41"/>
      <c r="F78" s="41"/>
      <c r="G78" s="48" t="s">
        <v>98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43" t="s">
        <v>59</v>
      </c>
      <c r="AA78" s="43"/>
      <c r="AB78" s="43"/>
      <c r="AC78" s="43"/>
      <c r="AD78" s="43"/>
      <c r="AE78" s="44" t="s">
        <v>95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/>
      <c r="AP78" s="47"/>
      <c r="AQ78" s="47"/>
      <c r="AR78" s="47"/>
      <c r="AS78" s="47"/>
      <c r="AT78" s="47"/>
      <c r="AU78" s="47"/>
      <c r="AV78" s="47"/>
      <c r="AW78" s="47">
        <f>2395393/AW74</f>
        <v>85549.75</v>
      </c>
      <c r="AX78" s="47"/>
      <c r="AY78" s="47"/>
      <c r="AZ78" s="47"/>
      <c r="BA78" s="47"/>
      <c r="BB78" s="47"/>
      <c r="BC78" s="47"/>
      <c r="BD78" s="47"/>
      <c r="BE78" s="47">
        <f>AO78+AW78</f>
        <v>85549.75</v>
      </c>
      <c r="BF78" s="47"/>
      <c r="BG78" s="47"/>
      <c r="BH78" s="47"/>
      <c r="BI78" s="47"/>
      <c r="BJ78" s="47"/>
      <c r="BK78" s="47"/>
      <c r="BL78" s="47"/>
    </row>
    <row r="79" spans="1:79" ht="48" customHeight="1" x14ac:dyDescent="0.25">
      <c r="A79" s="41"/>
      <c r="B79" s="41"/>
      <c r="C79" s="41"/>
      <c r="D79" s="41"/>
      <c r="E79" s="41"/>
      <c r="F79" s="41"/>
      <c r="G79" s="143" t="s">
        <v>109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5"/>
      <c r="Z79" s="43" t="s">
        <v>59</v>
      </c>
      <c r="AA79" s="43"/>
      <c r="AB79" s="43"/>
      <c r="AC79" s="43"/>
      <c r="AD79" s="43"/>
      <c r="AE79" s="44" t="s">
        <v>95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/>
      <c r="AP79" s="47"/>
      <c r="AQ79" s="47"/>
      <c r="AR79" s="47"/>
      <c r="AS79" s="47"/>
      <c r="AT79" s="47"/>
      <c r="AU79" s="47"/>
      <c r="AV79" s="47"/>
      <c r="AW79" s="57">
        <f>1771*8/AW75</f>
        <v>1771</v>
      </c>
      <c r="AX79" s="58"/>
      <c r="AY79" s="58"/>
      <c r="AZ79" s="58"/>
      <c r="BA79" s="58"/>
      <c r="BB79" s="58"/>
      <c r="BC79" s="58"/>
      <c r="BD79" s="59"/>
      <c r="BE79" s="47">
        <f>AO79+AW79</f>
        <v>1771</v>
      </c>
      <c r="BF79" s="47"/>
      <c r="BG79" s="47"/>
      <c r="BH79" s="47"/>
      <c r="BI79" s="47"/>
      <c r="BJ79" s="47"/>
      <c r="BK79" s="47"/>
      <c r="BL79" s="47"/>
    </row>
    <row r="80" spans="1:79" s="2" customFormat="1" ht="18" customHeight="1" x14ac:dyDescent="0.2">
      <c r="A80" s="106">
        <v>0</v>
      </c>
      <c r="B80" s="106"/>
      <c r="C80" s="106"/>
      <c r="D80" s="106"/>
      <c r="E80" s="106"/>
      <c r="F80" s="106"/>
      <c r="G80" s="51" t="s">
        <v>72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112"/>
      <c r="AA80" s="112"/>
      <c r="AB80" s="112"/>
      <c r="AC80" s="112"/>
      <c r="AD80" s="112"/>
      <c r="AE80" s="107"/>
      <c r="AF80" s="108"/>
      <c r="AG80" s="108"/>
      <c r="AH80" s="108"/>
      <c r="AI80" s="108"/>
      <c r="AJ80" s="108"/>
      <c r="AK80" s="108"/>
      <c r="AL80" s="108"/>
      <c r="AM80" s="108"/>
      <c r="AN80" s="109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spans="1:64" ht="51" customHeight="1" x14ac:dyDescent="0.2">
      <c r="A81" s="41">
        <v>0</v>
      </c>
      <c r="B81" s="41"/>
      <c r="C81" s="41"/>
      <c r="D81" s="41"/>
      <c r="E81" s="41"/>
      <c r="F81" s="41"/>
      <c r="G81" s="48" t="s">
        <v>73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43" t="s">
        <v>74</v>
      </c>
      <c r="AA81" s="43"/>
      <c r="AB81" s="43"/>
      <c r="AC81" s="43"/>
      <c r="AD81" s="43"/>
      <c r="AE81" s="44" t="s">
        <v>95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f>AO73/AO69*100</f>
        <v>63.333333333333329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>
        <f>AO81+AW81</f>
        <v>63.333333333333329</v>
      </c>
      <c r="BF81" s="47"/>
      <c r="BG81" s="47"/>
      <c r="BH81" s="47"/>
      <c r="BI81" s="47"/>
      <c r="BJ81" s="47"/>
      <c r="BK81" s="47"/>
      <c r="BL81" s="47"/>
    </row>
    <row r="82" spans="1:64" ht="81.75" customHeight="1" x14ac:dyDescent="0.2">
      <c r="A82" s="41">
        <v>0</v>
      </c>
      <c r="B82" s="41"/>
      <c r="C82" s="41"/>
      <c r="D82" s="41"/>
      <c r="E82" s="41"/>
      <c r="F82" s="41"/>
      <c r="G82" s="48" t="s">
        <v>75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43" t="s">
        <v>74</v>
      </c>
      <c r="AA82" s="43"/>
      <c r="AB82" s="43"/>
      <c r="AC82" s="43"/>
      <c r="AD82" s="43"/>
      <c r="AE82" s="44" t="s">
        <v>95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7"/>
      <c r="AP82" s="47"/>
      <c r="AQ82" s="47"/>
      <c r="AR82" s="47"/>
      <c r="AS82" s="47"/>
      <c r="AT82" s="47"/>
      <c r="AU82" s="47"/>
      <c r="AV82" s="47"/>
      <c r="AW82" s="47">
        <f>AW74/AW70*100</f>
        <v>80</v>
      </c>
      <c r="AX82" s="47"/>
      <c r="AY82" s="47"/>
      <c r="AZ82" s="47"/>
      <c r="BA82" s="47"/>
      <c r="BB82" s="47"/>
      <c r="BC82" s="47"/>
      <c r="BD82" s="47"/>
      <c r="BE82" s="47">
        <f>AO82+AW82</f>
        <v>80</v>
      </c>
      <c r="BF82" s="47"/>
      <c r="BG82" s="47"/>
      <c r="BH82" s="47"/>
      <c r="BI82" s="47"/>
      <c r="BJ82" s="47"/>
      <c r="BK82" s="47"/>
      <c r="BL82" s="47"/>
    </row>
    <row r="83" spans="1:64" ht="47.25" customHeight="1" x14ac:dyDescent="0.2">
      <c r="A83" s="41"/>
      <c r="B83" s="41"/>
      <c r="C83" s="41"/>
      <c r="D83" s="41"/>
      <c r="E83" s="41"/>
      <c r="F83" s="41"/>
      <c r="G83" s="48" t="s">
        <v>110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43" t="s">
        <v>74</v>
      </c>
      <c r="AA83" s="43"/>
      <c r="AB83" s="43"/>
      <c r="AC83" s="43"/>
      <c r="AD83" s="43"/>
      <c r="AE83" s="44" t="s">
        <v>95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7"/>
      <c r="AP83" s="47"/>
      <c r="AQ83" s="47"/>
      <c r="AR83" s="47"/>
      <c r="AS83" s="47"/>
      <c r="AT83" s="47"/>
      <c r="AU83" s="47"/>
      <c r="AV83" s="47"/>
      <c r="AW83" s="47">
        <f>AW75/AW71*100</f>
        <v>100</v>
      </c>
      <c r="AX83" s="47"/>
      <c r="AY83" s="47"/>
      <c r="AZ83" s="47"/>
      <c r="BA83" s="47"/>
      <c r="BB83" s="47"/>
      <c r="BC83" s="47"/>
      <c r="BD83" s="47"/>
      <c r="BE83" s="47">
        <f>AO83+AW83</f>
        <v>100</v>
      </c>
      <c r="BF83" s="47"/>
      <c r="BG83" s="47"/>
      <c r="BH83" s="47"/>
      <c r="BI83" s="47"/>
      <c r="BJ83" s="47"/>
      <c r="BK83" s="47"/>
      <c r="BL83" s="47"/>
    </row>
    <row r="84" spans="1:64" ht="15.7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</row>
    <row r="85" spans="1:64" ht="34.5" customHeight="1" x14ac:dyDescent="0.2">
      <c r="A85" s="41" t="s">
        <v>21</v>
      </c>
      <c r="B85" s="41"/>
      <c r="C85" s="41"/>
      <c r="D85" s="41"/>
      <c r="E85" s="41"/>
      <c r="F85" s="41"/>
      <c r="G85" s="86" t="s">
        <v>34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1" t="s">
        <v>2</v>
      </c>
      <c r="AA85" s="41"/>
      <c r="AB85" s="41"/>
      <c r="AC85" s="41"/>
      <c r="AD85" s="41"/>
      <c r="AE85" s="41" t="s">
        <v>1</v>
      </c>
      <c r="AF85" s="41"/>
      <c r="AG85" s="41"/>
      <c r="AH85" s="41"/>
      <c r="AI85" s="41"/>
      <c r="AJ85" s="41"/>
      <c r="AK85" s="41"/>
      <c r="AL85" s="41"/>
      <c r="AM85" s="41"/>
      <c r="AN85" s="41"/>
      <c r="AO85" s="86" t="s">
        <v>22</v>
      </c>
      <c r="AP85" s="87"/>
      <c r="AQ85" s="87"/>
      <c r="AR85" s="87"/>
      <c r="AS85" s="87"/>
      <c r="AT85" s="87"/>
      <c r="AU85" s="87"/>
      <c r="AV85" s="88"/>
      <c r="AW85" s="86" t="s">
        <v>23</v>
      </c>
      <c r="AX85" s="87"/>
      <c r="AY85" s="87"/>
      <c r="AZ85" s="87"/>
      <c r="BA85" s="87"/>
      <c r="BB85" s="87"/>
      <c r="BC85" s="87"/>
      <c r="BD85" s="88"/>
      <c r="BE85" s="86" t="s">
        <v>20</v>
      </c>
      <c r="BF85" s="87"/>
      <c r="BG85" s="87"/>
      <c r="BH85" s="87"/>
      <c r="BI85" s="87"/>
      <c r="BJ85" s="87"/>
      <c r="BK85" s="87"/>
      <c r="BL85" s="88"/>
    </row>
    <row r="86" spans="1:64" ht="15.75" x14ac:dyDescent="0.2">
      <c r="A86" s="41">
        <v>1</v>
      </c>
      <c r="B86" s="41"/>
      <c r="C86" s="41"/>
      <c r="D86" s="41"/>
      <c r="E86" s="41"/>
      <c r="F86" s="41"/>
      <c r="G86" s="86">
        <v>2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1">
        <v>3</v>
      </c>
      <c r="AA86" s="41"/>
      <c r="AB86" s="41"/>
      <c r="AC86" s="41"/>
      <c r="AD86" s="41"/>
      <c r="AE86" s="41">
        <v>4</v>
      </c>
      <c r="AF86" s="41"/>
      <c r="AG86" s="41"/>
      <c r="AH86" s="41"/>
      <c r="AI86" s="41"/>
      <c r="AJ86" s="41"/>
      <c r="AK86" s="41"/>
      <c r="AL86" s="41"/>
      <c r="AM86" s="41"/>
      <c r="AN86" s="41"/>
      <c r="AO86" s="41">
        <v>5</v>
      </c>
      <c r="AP86" s="41"/>
      <c r="AQ86" s="41"/>
      <c r="AR86" s="41"/>
      <c r="AS86" s="41"/>
      <c r="AT86" s="41"/>
      <c r="AU86" s="41"/>
      <c r="AV86" s="41"/>
      <c r="AW86" s="41">
        <v>6</v>
      </c>
      <c r="AX86" s="41"/>
      <c r="AY86" s="41"/>
      <c r="AZ86" s="41"/>
      <c r="BA86" s="41"/>
      <c r="BB86" s="41"/>
      <c r="BC86" s="41"/>
      <c r="BD86" s="41"/>
      <c r="BE86" s="41">
        <v>7</v>
      </c>
      <c r="BF86" s="41"/>
      <c r="BG86" s="41"/>
      <c r="BH86" s="41"/>
      <c r="BI86" s="41"/>
      <c r="BJ86" s="41"/>
      <c r="BK86" s="41"/>
      <c r="BL86" s="41"/>
    </row>
    <row r="87" spans="1:64" ht="36" customHeight="1" x14ac:dyDescent="0.2">
      <c r="A87" s="86"/>
      <c r="B87" s="87"/>
      <c r="C87" s="87"/>
      <c r="D87" s="87"/>
      <c r="E87" s="87"/>
      <c r="F87" s="88"/>
      <c r="G87" s="134" t="s">
        <v>90</v>
      </c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6"/>
      <c r="Z87" s="86"/>
      <c r="AA87" s="87"/>
      <c r="AB87" s="87"/>
      <c r="AC87" s="87"/>
      <c r="AD87" s="88"/>
      <c r="AE87" s="86"/>
      <c r="AF87" s="87"/>
      <c r="AG87" s="87"/>
      <c r="AH87" s="87"/>
      <c r="AI87" s="87"/>
      <c r="AJ87" s="87"/>
      <c r="AK87" s="87"/>
      <c r="AL87" s="87"/>
      <c r="AM87" s="87"/>
      <c r="AN87" s="88"/>
      <c r="AO87" s="86"/>
      <c r="AP87" s="87"/>
      <c r="AQ87" s="87"/>
      <c r="AR87" s="87"/>
      <c r="AS87" s="87"/>
      <c r="AT87" s="87"/>
      <c r="AU87" s="87"/>
      <c r="AV87" s="88"/>
      <c r="AW87" s="86"/>
      <c r="AX87" s="87"/>
      <c r="AY87" s="87"/>
      <c r="AZ87" s="87"/>
      <c r="BA87" s="87"/>
      <c r="BB87" s="87"/>
      <c r="BC87" s="87"/>
      <c r="BD87" s="88"/>
      <c r="BE87" s="86"/>
      <c r="BF87" s="87"/>
      <c r="BG87" s="87"/>
      <c r="BH87" s="87"/>
      <c r="BI87" s="87"/>
      <c r="BJ87" s="87"/>
      <c r="BK87" s="87"/>
      <c r="BL87" s="88"/>
    </row>
    <row r="88" spans="1:64" ht="18.75" customHeight="1" x14ac:dyDescent="0.2">
      <c r="A88" s="106">
        <v>0</v>
      </c>
      <c r="B88" s="106"/>
      <c r="C88" s="106"/>
      <c r="D88" s="106"/>
      <c r="E88" s="106"/>
      <c r="F88" s="106"/>
      <c r="G88" s="51" t="s">
        <v>57</v>
      </c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20"/>
      <c r="Z88" s="112"/>
      <c r="AA88" s="112"/>
      <c r="AB88" s="112"/>
      <c r="AC88" s="112"/>
      <c r="AD88" s="112"/>
      <c r="AE88" s="113"/>
      <c r="AF88" s="113"/>
      <c r="AG88" s="113"/>
      <c r="AH88" s="113"/>
      <c r="AI88" s="113"/>
      <c r="AJ88" s="113"/>
      <c r="AK88" s="113"/>
      <c r="AL88" s="113"/>
      <c r="AM88" s="113"/>
      <c r="AN88" s="114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</row>
    <row r="89" spans="1:64" ht="35.25" customHeight="1" x14ac:dyDescent="0.2">
      <c r="A89" s="41">
        <v>0</v>
      </c>
      <c r="B89" s="41"/>
      <c r="C89" s="41"/>
      <c r="D89" s="41"/>
      <c r="E89" s="41"/>
      <c r="F89" s="41"/>
      <c r="G89" s="48" t="s">
        <v>64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43" t="s">
        <v>59</v>
      </c>
      <c r="AA89" s="43"/>
      <c r="AB89" s="43"/>
      <c r="AC89" s="43"/>
      <c r="AD89" s="43"/>
      <c r="AE89" s="44" t="s">
        <v>91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47"/>
      <c r="AP89" s="47"/>
      <c r="AQ89" s="47"/>
      <c r="AR89" s="47"/>
      <c r="AS89" s="47"/>
      <c r="AT89" s="47"/>
      <c r="AU89" s="47"/>
      <c r="AV89" s="47"/>
      <c r="AW89" s="47">
        <v>10658900</v>
      </c>
      <c r="AX89" s="47"/>
      <c r="AY89" s="47"/>
      <c r="AZ89" s="47"/>
      <c r="BA89" s="47"/>
      <c r="BB89" s="47"/>
      <c r="BC89" s="47"/>
      <c r="BD89" s="47"/>
      <c r="BE89" s="47">
        <f>AO89+AW89</f>
        <v>10658900</v>
      </c>
      <c r="BF89" s="47"/>
      <c r="BG89" s="47"/>
      <c r="BH89" s="47"/>
      <c r="BI89" s="47"/>
      <c r="BJ89" s="47"/>
      <c r="BK89" s="47"/>
      <c r="BL89" s="47"/>
    </row>
    <row r="90" spans="1:64" ht="47.25" customHeight="1" x14ac:dyDescent="0.2">
      <c r="A90" s="41"/>
      <c r="B90" s="41"/>
      <c r="C90" s="41"/>
      <c r="D90" s="41"/>
      <c r="E90" s="41"/>
      <c r="F90" s="41"/>
      <c r="G90" s="48" t="s">
        <v>93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43" t="s">
        <v>63</v>
      </c>
      <c r="AA90" s="43"/>
      <c r="AB90" s="43"/>
      <c r="AC90" s="43"/>
      <c r="AD90" s="43"/>
      <c r="AE90" s="54" t="s">
        <v>101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57"/>
      <c r="AP90" s="58"/>
      <c r="AQ90" s="58"/>
      <c r="AR90" s="58"/>
      <c r="AS90" s="58"/>
      <c r="AT90" s="58"/>
      <c r="AU90" s="58"/>
      <c r="AV90" s="59"/>
      <c r="AW90" s="60">
        <v>20</v>
      </c>
      <c r="AX90" s="61"/>
      <c r="AY90" s="61"/>
      <c r="AZ90" s="61"/>
      <c r="BA90" s="61"/>
      <c r="BB90" s="61"/>
      <c r="BC90" s="61"/>
      <c r="BD90" s="62"/>
      <c r="BE90" s="40">
        <f>AO90+AW90</f>
        <v>20</v>
      </c>
      <c r="BF90" s="40"/>
      <c r="BG90" s="40"/>
      <c r="BH90" s="40"/>
      <c r="BI90" s="40"/>
      <c r="BJ90" s="40"/>
      <c r="BK90" s="40"/>
      <c r="BL90" s="40"/>
    </row>
    <row r="91" spans="1:64" ht="47.25" customHeight="1" x14ac:dyDescent="0.2">
      <c r="A91" s="41"/>
      <c r="B91" s="41"/>
      <c r="C91" s="41"/>
      <c r="D91" s="41"/>
      <c r="E91" s="41"/>
      <c r="F91" s="41"/>
      <c r="G91" s="63" t="s">
        <v>105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5"/>
      <c r="Z91" s="43" t="s">
        <v>63</v>
      </c>
      <c r="AA91" s="43"/>
      <c r="AB91" s="43"/>
      <c r="AC91" s="43"/>
      <c r="AD91" s="43"/>
      <c r="AE91" s="54" t="s">
        <v>101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57"/>
      <c r="AP91" s="58"/>
      <c r="AQ91" s="58"/>
      <c r="AR91" s="58"/>
      <c r="AS91" s="58"/>
      <c r="AT91" s="58"/>
      <c r="AU91" s="58"/>
      <c r="AV91" s="59"/>
      <c r="AW91" s="60">
        <v>7</v>
      </c>
      <c r="AX91" s="61"/>
      <c r="AY91" s="61"/>
      <c r="AZ91" s="61"/>
      <c r="BA91" s="61"/>
      <c r="BB91" s="61"/>
      <c r="BC91" s="61"/>
      <c r="BD91" s="62"/>
      <c r="BE91" s="40">
        <f>AO91+AW91</f>
        <v>7</v>
      </c>
      <c r="BF91" s="40"/>
      <c r="BG91" s="40"/>
      <c r="BH91" s="40"/>
      <c r="BI91" s="40"/>
      <c r="BJ91" s="40"/>
      <c r="BK91" s="40"/>
      <c r="BL91" s="40"/>
    </row>
    <row r="92" spans="1:64" ht="19.5" customHeight="1" x14ac:dyDescent="0.2">
      <c r="A92" s="106">
        <v>0</v>
      </c>
      <c r="B92" s="106"/>
      <c r="C92" s="106"/>
      <c r="D92" s="106"/>
      <c r="E92" s="106"/>
      <c r="F92" s="106"/>
      <c r="G92" s="51" t="s">
        <v>65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12"/>
      <c r="AA92" s="112"/>
      <c r="AB92" s="112"/>
      <c r="AC92" s="112"/>
      <c r="AD92" s="112"/>
      <c r="AE92" s="107"/>
      <c r="AF92" s="108"/>
      <c r="AG92" s="108"/>
      <c r="AH92" s="108"/>
      <c r="AI92" s="108"/>
      <c r="AJ92" s="108"/>
      <c r="AK92" s="108"/>
      <c r="AL92" s="108"/>
      <c r="AM92" s="108"/>
      <c r="AN92" s="109"/>
      <c r="AO92" s="78"/>
      <c r="AP92" s="78"/>
      <c r="AQ92" s="78"/>
      <c r="AR92" s="78"/>
      <c r="AS92" s="78"/>
      <c r="AT92" s="78"/>
      <c r="AU92" s="78"/>
      <c r="AV92" s="78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</row>
    <row r="93" spans="1:64" ht="34.5" customHeight="1" x14ac:dyDescent="0.2">
      <c r="A93" s="41">
        <v>0</v>
      </c>
      <c r="B93" s="41"/>
      <c r="C93" s="41"/>
      <c r="D93" s="41"/>
      <c r="E93" s="41"/>
      <c r="F93" s="41"/>
      <c r="G93" s="48" t="s">
        <v>68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43" t="s">
        <v>63</v>
      </c>
      <c r="AA93" s="43"/>
      <c r="AB93" s="43"/>
      <c r="AC93" s="43"/>
      <c r="AD93" s="43"/>
      <c r="AE93" s="44" t="s">
        <v>94</v>
      </c>
      <c r="AF93" s="45"/>
      <c r="AG93" s="45"/>
      <c r="AH93" s="45"/>
      <c r="AI93" s="45"/>
      <c r="AJ93" s="45"/>
      <c r="AK93" s="45"/>
      <c r="AL93" s="45"/>
      <c r="AM93" s="45"/>
      <c r="AN93" s="46"/>
      <c r="AO93" s="47"/>
      <c r="AP93" s="47"/>
      <c r="AQ93" s="47"/>
      <c r="AR93" s="47"/>
      <c r="AS93" s="47"/>
      <c r="AT93" s="47"/>
      <c r="AU93" s="47"/>
      <c r="AV93" s="47"/>
      <c r="AW93" s="40">
        <f>13-2</f>
        <v>11</v>
      </c>
      <c r="AX93" s="40"/>
      <c r="AY93" s="40"/>
      <c r="AZ93" s="40"/>
      <c r="BA93" s="40"/>
      <c r="BB93" s="40"/>
      <c r="BC93" s="40"/>
      <c r="BD93" s="40"/>
      <c r="BE93" s="40">
        <f>AO93+AW93</f>
        <v>11</v>
      </c>
      <c r="BF93" s="40"/>
      <c r="BG93" s="40"/>
      <c r="BH93" s="40"/>
      <c r="BI93" s="40"/>
      <c r="BJ93" s="40"/>
      <c r="BK93" s="40"/>
      <c r="BL93" s="40"/>
    </row>
    <row r="94" spans="1:64" ht="34.5" customHeight="1" x14ac:dyDescent="0.2">
      <c r="A94" s="41"/>
      <c r="B94" s="41"/>
      <c r="C94" s="41"/>
      <c r="D94" s="41"/>
      <c r="E94" s="41"/>
      <c r="F94" s="41"/>
      <c r="G94" s="48" t="s">
        <v>106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43" t="s">
        <v>63</v>
      </c>
      <c r="AA94" s="43"/>
      <c r="AB94" s="43"/>
      <c r="AC94" s="43"/>
      <c r="AD94" s="43"/>
      <c r="AE94" s="44" t="s">
        <v>94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47"/>
      <c r="AP94" s="47"/>
      <c r="AQ94" s="47"/>
      <c r="AR94" s="47"/>
      <c r="AS94" s="47"/>
      <c r="AT94" s="47"/>
      <c r="AU94" s="47"/>
      <c r="AV94" s="47"/>
      <c r="AW94" s="40">
        <v>7</v>
      </c>
      <c r="AX94" s="40"/>
      <c r="AY94" s="40"/>
      <c r="AZ94" s="40"/>
      <c r="BA94" s="40"/>
      <c r="BB94" s="40"/>
      <c r="BC94" s="40"/>
      <c r="BD94" s="40"/>
      <c r="BE94" s="40">
        <f>AO94+AW94</f>
        <v>7</v>
      </c>
      <c r="BF94" s="40"/>
      <c r="BG94" s="40"/>
      <c r="BH94" s="40"/>
      <c r="BI94" s="40"/>
      <c r="BJ94" s="40"/>
      <c r="BK94" s="40"/>
      <c r="BL94" s="40"/>
    </row>
    <row r="95" spans="1:64" ht="19.5" customHeight="1" x14ac:dyDescent="0.2">
      <c r="A95" s="106">
        <v>0</v>
      </c>
      <c r="B95" s="106"/>
      <c r="C95" s="106"/>
      <c r="D95" s="106"/>
      <c r="E95" s="106"/>
      <c r="F95" s="106"/>
      <c r="G95" s="51" t="s">
        <v>69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112"/>
      <c r="AA95" s="112"/>
      <c r="AB95" s="112"/>
      <c r="AC95" s="112"/>
      <c r="AD95" s="112"/>
      <c r="AE95" s="107"/>
      <c r="AF95" s="108"/>
      <c r="AG95" s="108"/>
      <c r="AH95" s="108"/>
      <c r="AI95" s="108"/>
      <c r="AJ95" s="108"/>
      <c r="AK95" s="108"/>
      <c r="AL95" s="108"/>
      <c r="AM95" s="108"/>
      <c r="AN95" s="109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</row>
    <row r="96" spans="1:64" ht="37.5" customHeight="1" x14ac:dyDescent="0.2">
      <c r="A96" s="41">
        <v>0</v>
      </c>
      <c r="B96" s="41"/>
      <c r="C96" s="41"/>
      <c r="D96" s="41"/>
      <c r="E96" s="41"/>
      <c r="F96" s="41"/>
      <c r="G96" s="48" t="s">
        <v>71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43" t="s">
        <v>59</v>
      </c>
      <c r="AA96" s="43"/>
      <c r="AB96" s="43"/>
      <c r="AC96" s="43"/>
      <c r="AD96" s="43"/>
      <c r="AE96" s="44" t="s">
        <v>95</v>
      </c>
      <c r="AF96" s="45"/>
      <c r="AG96" s="45"/>
      <c r="AH96" s="45"/>
      <c r="AI96" s="45"/>
      <c r="AJ96" s="45"/>
      <c r="AK96" s="45"/>
      <c r="AL96" s="45"/>
      <c r="AM96" s="45"/>
      <c r="AN96" s="46"/>
      <c r="AO96" s="47"/>
      <c r="AP96" s="47"/>
      <c r="AQ96" s="47"/>
      <c r="AR96" s="47"/>
      <c r="AS96" s="47"/>
      <c r="AT96" s="47"/>
      <c r="AU96" s="47"/>
      <c r="AV96" s="47"/>
      <c r="AW96" s="47">
        <f>10341900/AW93</f>
        <v>940172.72727272729</v>
      </c>
      <c r="AX96" s="47"/>
      <c r="AY96" s="47"/>
      <c r="AZ96" s="47"/>
      <c r="BA96" s="47"/>
      <c r="BB96" s="47"/>
      <c r="BC96" s="47"/>
      <c r="BD96" s="47"/>
      <c r="BE96" s="47">
        <f>AO96+AW96</f>
        <v>940172.72727272729</v>
      </c>
      <c r="BF96" s="47"/>
      <c r="BG96" s="47"/>
      <c r="BH96" s="47"/>
      <c r="BI96" s="47"/>
      <c r="BJ96" s="47"/>
      <c r="BK96" s="47"/>
      <c r="BL96" s="47"/>
    </row>
    <row r="97" spans="1:64" ht="51.75" customHeight="1" x14ac:dyDescent="0.2">
      <c r="A97" s="41"/>
      <c r="B97" s="41"/>
      <c r="C97" s="41"/>
      <c r="D97" s="41"/>
      <c r="E97" s="41"/>
      <c r="F97" s="41"/>
      <c r="G97" s="48" t="s">
        <v>107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43" t="s">
        <v>59</v>
      </c>
      <c r="AA97" s="43"/>
      <c r="AB97" s="43"/>
      <c r="AC97" s="43"/>
      <c r="AD97" s="43"/>
      <c r="AE97" s="44" t="s">
        <v>95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47"/>
      <c r="AP97" s="47"/>
      <c r="AQ97" s="47"/>
      <c r="AR97" s="47"/>
      <c r="AS97" s="47"/>
      <c r="AT97" s="47"/>
      <c r="AU97" s="47"/>
      <c r="AV97" s="47"/>
      <c r="AW97" s="47">
        <f>(250000+39000+28000)/AW94</f>
        <v>45285.714285714283</v>
      </c>
      <c r="AX97" s="47"/>
      <c r="AY97" s="47"/>
      <c r="AZ97" s="47"/>
      <c r="BA97" s="47"/>
      <c r="BB97" s="47"/>
      <c r="BC97" s="47"/>
      <c r="BD97" s="47"/>
      <c r="BE97" s="47">
        <f>AO97+AW97</f>
        <v>45285.714285714283</v>
      </c>
      <c r="BF97" s="47"/>
      <c r="BG97" s="47"/>
      <c r="BH97" s="47"/>
      <c r="BI97" s="47"/>
      <c r="BJ97" s="47"/>
      <c r="BK97" s="47"/>
      <c r="BL97" s="47"/>
    </row>
    <row r="98" spans="1:64" ht="20.25" customHeight="1" x14ac:dyDescent="0.2">
      <c r="A98" s="106">
        <v>0</v>
      </c>
      <c r="B98" s="106"/>
      <c r="C98" s="106"/>
      <c r="D98" s="106"/>
      <c r="E98" s="106"/>
      <c r="F98" s="106"/>
      <c r="G98" s="51" t="s">
        <v>72</v>
      </c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112"/>
      <c r="AA98" s="112"/>
      <c r="AB98" s="112"/>
      <c r="AC98" s="112"/>
      <c r="AD98" s="112"/>
      <c r="AE98" s="107"/>
      <c r="AF98" s="108"/>
      <c r="AG98" s="108"/>
      <c r="AH98" s="108"/>
      <c r="AI98" s="108"/>
      <c r="AJ98" s="108"/>
      <c r="AK98" s="108"/>
      <c r="AL98" s="108"/>
      <c r="AM98" s="108"/>
      <c r="AN98" s="109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</row>
    <row r="99" spans="1:64" ht="52.5" customHeight="1" x14ac:dyDescent="0.2">
      <c r="A99" s="41">
        <v>0</v>
      </c>
      <c r="B99" s="41"/>
      <c r="C99" s="41"/>
      <c r="D99" s="41"/>
      <c r="E99" s="41"/>
      <c r="F99" s="41"/>
      <c r="G99" s="48" t="s">
        <v>76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43" t="s">
        <v>74</v>
      </c>
      <c r="AA99" s="43"/>
      <c r="AB99" s="43"/>
      <c r="AC99" s="43"/>
      <c r="AD99" s="43"/>
      <c r="AE99" s="44" t="s">
        <v>95</v>
      </c>
      <c r="AF99" s="45"/>
      <c r="AG99" s="45"/>
      <c r="AH99" s="45"/>
      <c r="AI99" s="45"/>
      <c r="AJ99" s="45"/>
      <c r="AK99" s="45"/>
      <c r="AL99" s="45"/>
      <c r="AM99" s="45"/>
      <c r="AN99" s="46"/>
      <c r="AO99" s="47"/>
      <c r="AP99" s="47"/>
      <c r="AQ99" s="47"/>
      <c r="AR99" s="47"/>
      <c r="AS99" s="47"/>
      <c r="AT99" s="47"/>
      <c r="AU99" s="47"/>
      <c r="AV99" s="47"/>
      <c r="AW99" s="40">
        <f>AW93/AW90*100</f>
        <v>55.000000000000007</v>
      </c>
      <c r="AX99" s="40"/>
      <c r="AY99" s="40"/>
      <c r="AZ99" s="40"/>
      <c r="BA99" s="40"/>
      <c r="BB99" s="40"/>
      <c r="BC99" s="40"/>
      <c r="BD99" s="40"/>
      <c r="BE99" s="40">
        <f>AO99+AW99</f>
        <v>55.000000000000007</v>
      </c>
      <c r="BF99" s="40"/>
      <c r="BG99" s="40"/>
      <c r="BH99" s="40"/>
      <c r="BI99" s="40"/>
      <c r="BJ99" s="40"/>
      <c r="BK99" s="40"/>
      <c r="BL99" s="40"/>
    </row>
    <row r="100" spans="1:64" ht="53.25" customHeight="1" x14ac:dyDescent="0.2">
      <c r="A100" s="41"/>
      <c r="B100" s="41"/>
      <c r="C100" s="41"/>
      <c r="D100" s="41"/>
      <c r="E100" s="41"/>
      <c r="F100" s="41"/>
      <c r="G100" s="42" t="s">
        <v>108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3" t="s">
        <v>74</v>
      </c>
      <c r="AA100" s="43"/>
      <c r="AB100" s="43"/>
      <c r="AC100" s="43"/>
      <c r="AD100" s="43"/>
      <c r="AE100" s="44" t="s">
        <v>95</v>
      </c>
      <c r="AF100" s="45"/>
      <c r="AG100" s="45"/>
      <c r="AH100" s="45"/>
      <c r="AI100" s="45"/>
      <c r="AJ100" s="45"/>
      <c r="AK100" s="45"/>
      <c r="AL100" s="45"/>
      <c r="AM100" s="45"/>
      <c r="AN100" s="46"/>
      <c r="AO100" s="47"/>
      <c r="AP100" s="47"/>
      <c r="AQ100" s="47"/>
      <c r="AR100" s="47"/>
      <c r="AS100" s="47"/>
      <c r="AT100" s="47"/>
      <c r="AU100" s="47"/>
      <c r="AV100" s="47"/>
      <c r="AW100" s="40">
        <f>AW94/AW91*100</f>
        <v>100</v>
      </c>
      <c r="AX100" s="40"/>
      <c r="AY100" s="40"/>
      <c r="AZ100" s="40"/>
      <c r="BA100" s="40"/>
      <c r="BB100" s="40"/>
      <c r="BC100" s="40"/>
      <c r="BD100" s="40"/>
      <c r="BE100" s="40">
        <f>AO100+AW100</f>
        <v>100</v>
      </c>
      <c r="BF100" s="40"/>
      <c r="BG100" s="40"/>
      <c r="BH100" s="40"/>
      <c r="BI100" s="40"/>
      <c r="BJ100" s="40"/>
      <c r="BK100" s="40"/>
      <c r="BL100" s="40"/>
    </row>
    <row r="106" spans="1:64" ht="31.5" customHeight="1" x14ac:dyDescent="0.25">
      <c r="A106" s="126" t="s">
        <v>97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4"/>
      <c r="AO106" s="104" t="s">
        <v>96</v>
      </c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</row>
    <row r="107" spans="1:64" x14ac:dyDescent="0.2">
      <c r="W107" s="118" t="s">
        <v>5</v>
      </c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O107" s="118" t="s">
        <v>41</v>
      </c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</row>
    <row r="108" spans="1:64" ht="15.75" customHeight="1" x14ac:dyDescent="0.2">
      <c r="A108" s="105" t="s">
        <v>3</v>
      </c>
      <c r="B108" s="105"/>
      <c r="C108" s="105"/>
      <c r="D108" s="105"/>
      <c r="E108" s="105"/>
      <c r="F108" s="105"/>
    </row>
    <row r="109" spans="1:64" ht="17.25" customHeight="1" x14ac:dyDescent="0.25">
      <c r="A109" s="130" t="s">
        <v>78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</row>
    <row r="110" spans="1:64" ht="15.75" customHeight="1" x14ac:dyDescent="0.2">
      <c r="A110" s="37" t="s">
        <v>37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</row>
    <row r="111" spans="1:64" ht="10.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</row>
    <row r="112" spans="1:64" ht="15.75" customHeight="1" x14ac:dyDescent="0.25">
      <c r="A112" s="129" t="s">
        <v>79</v>
      </c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4"/>
      <c r="AO112" s="104" t="s">
        <v>100</v>
      </c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</row>
    <row r="113" spans="1:59" x14ac:dyDescent="0.2">
      <c r="W113" s="118" t="s">
        <v>5</v>
      </c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O113" s="118" t="s">
        <v>41</v>
      </c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</row>
    <row r="114" spans="1:59" ht="15.75" x14ac:dyDescent="0.25">
      <c r="A114" s="128">
        <f>AO7</f>
        <v>44559</v>
      </c>
      <c r="B114" s="128"/>
      <c r="C114" s="128"/>
      <c r="D114" s="128"/>
      <c r="E114" s="128"/>
      <c r="F114" s="128"/>
      <c r="G114" s="128"/>
      <c r="H114" s="128"/>
    </row>
    <row r="115" spans="1:59" ht="16.5" customHeight="1" x14ac:dyDescent="0.2">
      <c r="A115" s="127" t="s">
        <v>35</v>
      </c>
      <c r="B115" s="127"/>
      <c r="C115" s="127"/>
      <c r="D115" s="127"/>
      <c r="E115" s="127"/>
      <c r="F115" s="127"/>
      <c r="G115" s="127"/>
      <c r="H115" s="127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59" ht="15.75" customHeight="1" x14ac:dyDescent="0.2">
      <c r="A116" s="1" t="s">
        <v>36</v>
      </c>
    </row>
  </sheetData>
  <mergeCells count="395">
    <mergeCell ref="BE79:BL79"/>
    <mergeCell ref="A83:F83"/>
    <mergeCell ref="G83:Y83"/>
    <mergeCell ref="Z83:AD83"/>
    <mergeCell ref="AE83:AN83"/>
    <mergeCell ref="AO83:AV83"/>
    <mergeCell ref="AW83:BD83"/>
    <mergeCell ref="BE83:BL83"/>
    <mergeCell ref="A79:F79"/>
    <mergeCell ref="G79:Y79"/>
    <mergeCell ref="Z79:AD79"/>
    <mergeCell ref="AE79:AN79"/>
    <mergeCell ref="AO79:AV79"/>
    <mergeCell ref="AW79:BD79"/>
    <mergeCell ref="BE71:BL71"/>
    <mergeCell ref="G75:Y75"/>
    <mergeCell ref="G71:Y71"/>
    <mergeCell ref="Z71:AD71"/>
    <mergeCell ref="AE71:AN71"/>
    <mergeCell ref="AO71:AV71"/>
    <mergeCell ref="A75:F75"/>
    <mergeCell ref="Z75:AD75"/>
    <mergeCell ref="AE75:AN75"/>
    <mergeCell ref="AO75:AV75"/>
    <mergeCell ref="AW75:BD75"/>
    <mergeCell ref="BE75:BL75"/>
    <mergeCell ref="A71:F71"/>
    <mergeCell ref="AW71:BD71"/>
    <mergeCell ref="AE89:AN89"/>
    <mergeCell ref="A95:F95"/>
    <mergeCell ref="AW90:BD90"/>
    <mergeCell ref="AO93:AV93"/>
    <mergeCell ref="G78:Y78"/>
    <mergeCell ref="Z78:AD78"/>
    <mergeCell ref="A93:F93"/>
    <mergeCell ref="G93:Y93"/>
    <mergeCell ref="G64:AN64"/>
    <mergeCell ref="A64:F64"/>
    <mergeCell ref="AO64:AV64"/>
    <mergeCell ref="AW64:BD64"/>
    <mergeCell ref="A87:F87"/>
    <mergeCell ref="G87:Y87"/>
    <mergeCell ref="Z87:AD87"/>
    <mergeCell ref="AE87:AN87"/>
    <mergeCell ref="G85:Y85"/>
    <mergeCell ref="Z85:AD85"/>
    <mergeCell ref="BE87:BL87"/>
    <mergeCell ref="G86:Y86"/>
    <mergeCell ref="Z86:AD86"/>
    <mergeCell ref="AW86:BD86"/>
    <mergeCell ref="A86:F86"/>
    <mergeCell ref="AU13:BB13"/>
    <mergeCell ref="AU16:BB16"/>
    <mergeCell ref="AW85:BD85"/>
    <mergeCell ref="BE64:BL64"/>
    <mergeCell ref="A85:F85"/>
    <mergeCell ref="BE85:BL85"/>
    <mergeCell ref="BE80:BL80"/>
    <mergeCell ref="A90:F90"/>
    <mergeCell ref="N13:AS13"/>
    <mergeCell ref="N16:AS16"/>
    <mergeCell ref="A48:C48"/>
    <mergeCell ref="AO87:AV87"/>
    <mergeCell ref="AW87:BD87"/>
    <mergeCell ref="A81:F81"/>
    <mergeCell ref="G81:Y81"/>
    <mergeCell ref="AE86:AN86"/>
    <mergeCell ref="AO86:AV86"/>
    <mergeCell ref="Z93:AD93"/>
    <mergeCell ref="AE93:AN93"/>
    <mergeCell ref="G90:Y90"/>
    <mergeCell ref="Z90:AD90"/>
    <mergeCell ref="AE90:AN90"/>
    <mergeCell ref="AO90:AV90"/>
    <mergeCell ref="BE88:BL88"/>
    <mergeCell ref="AW81:BD81"/>
    <mergeCell ref="A82:F82"/>
    <mergeCell ref="G82:Y82"/>
    <mergeCell ref="Z82:AD82"/>
    <mergeCell ref="AE82:AN82"/>
    <mergeCell ref="AO82:AV82"/>
    <mergeCell ref="AE88:AN88"/>
    <mergeCell ref="Z81:AD81"/>
    <mergeCell ref="AE81:AN81"/>
    <mergeCell ref="BE82:BL82"/>
    <mergeCell ref="AW82:BD82"/>
    <mergeCell ref="AO81:AV81"/>
    <mergeCell ref="A80:F80"/>
    <mergeCell ref="G80:Y80"/>
    <mergeCell ref="Z80:AD80"/>
    <mergeCell ref="AE80:AN80"/>
    <mergeCell ref="AO80:AV80"/>
    <mergeCell ref="AW80:BD80"/>
    <mergeCell ref="BE78:BL78"/>
    <mergeCell ref="A78:F78"/>
    <mergeCell ref="AE78:AN78"/>
    <mergeCell ref="AO78:AV78"/>
    <mergeCell ref="AW78:BD78"/>
    <mergeCell ref="AW88:BD88"/>
    <mergeCell ref="AO88:AV88"/>
    <mergeCell ref="AE85:AN85"/>
    <mergeCell ref="AO85:AV85"/>
    <mergeCell ref="BE81:BL81"/>
    <mergeCell ref="Z76:AD76"/>
    <mergeCell ref="BE76:BL76"/>
    <mergeCell ref="A77:F77"/>
    <mergeCell ref="G77:Y77"/>
    <mergeCell ref="BE77:BL77"/>
    <mergeCell ref="A76:F76"/>
    <mergeCell ref="G76:Y76"/>
    <mergeCell ref="BE74:BL74"/>
    <mergeCell ref="Z77:AD77"/>
    <mergeCell ref="AE77:AN77"/>
    <mergeCell ref="AO77:AV77"/>
    <mergeCell ref="AW89:BD89"/>
    <mergeCell ref="AW92:BD92"/>
    <mergeCell ref="AE76:AN76"/>
    <mergeCell ref="AO76:AV76"/>
    <mergeCell ref="AW76:BD76"/>
    <mergeCell ref="BE86:BL86"/>
    <mergeCell ref="A73:F73"/>
    <mergeCell ref="G73:Y73"/>
    <mergeCell ref="Z73:AD73"/>
    <mergeCell ref="AE73:AN73"/>
    <mergeCell ref="AO73:AV73"/>
    <mergeCell ref="AW73:BD73"/>
    <mergeCell ref="A74:F74"/>
    <mergeCell ref="AW77:BD77"/>
    <mergeCell ref="A88:F88"/>
    <mergeCell ref="G88:Y88"/>
    <mergeCell ref="Z88:AD88"/>
    <mergeCell ref="AW72:BD72"/>
    <mergeCell ref="Z74:AD74"/>
    <mergeCell ref="AE74:AN74"/>
    <mergeCell ref="AO74:AV74"/>
    <mergeCell ref="AW74:BD74"/>
    <mergeCell ref="A89:F89"/>
    <mergeCell ref="G89:Y89"/>
    <mergeCell ref="Z89:AD89"/>
    <mergeCell ref="AO89:AV89"/>
    <mergeCell ref="G74:Y74"/>
    <mergeCell ref="Z72:AD72"/>
    <mergeCell ref="AE72:AN72"/>
    <mergeCell ref="AO72:AV72"/>
    <mergeCell ref="A72:F72"/>
    <mergeCell ref="G72:Y72"/>
    <mergeCell ref="BE92:BL92"/>
    <mergeCell ref="BE69:BL69"/>
    <mergeCell ref="Z69:AD69"/>
    <mergeCell ref="AE69:AN69"/>
    <mergeCell ref="AO69:AV69"/>
    <mergeCell ref="AW69:BD69"/>
    <mergeCell ref="Z70:AD70"/>
    <mergeCell ref="AE70:AN70"/>
    <mergeCell ref="BE73:BL73"/>
    <mergeCell ref="BE72:BL72"/>
    <mergeCell ref="AO68:AV68"/>
    <mergeCell ref="AW68:BD68"/>
    <mergeCell ref="AO70:AV70"/>
    <mergeCell ref="AW70:BD70"/>
    <mergeCell ref="A68:F68"/>
    <mergeCell ref="G68:Y68"/>
    <mergeCell ref="Z68:AD68"/>
    <mergeCell ref="AE68:AN68"/>
    <mergeCell ref="A70:F70"/>
    <mergeCell ref="G70:Y70"/>
    <mergeCell ref="A66:F66"/>
    <mergeCell ref="G66:Y66"/>
    <mergeCell ref="Z66:AD66"/>
    <mergeCell ref="AE66:AN66"/>
    <mergeCell ref="BE68:BL68"/>
    <mergeCell ref="BE90:BL90"/>
    <mergeCell ref="BE89:BL89"/>
    <mergeCell ref="BE70:BL70"/>
    <mergeCell ref="A69:F69"/>
    <mergeCell ref="G69:Y69"/>
    <mergeCell ref="BE67:BL67"/>
    <mergeCell ref="A92:F92"/>
    <mergeCell ref="G92:Y92"/>
    <mergeCell ref="Z92:AD92"/>
    <mergeCell ref="AE92:AN92"/>
    <mergeCell ref="AO92:AV92"/>
    <mergeCell ref="Z67:AD67"/>
    <mergeCell ref="AE67:AN67"/>
    <mergeCell ref="AO67:AV67"/>
    <mergeCell ref="AW67:BD67"/>
    <mergeCell ref="AJ59:AQ59"/>
    <mergeCell ref="AR59:AY59"/>
    <mergeCell ref="A58:C58"/>
    <mergeCell ref="D58:AA58"/>
    <mergeCell ref="AB58:AI58"/>
    <mergeCell ref="AJ58:AQ58"/>
    <mergeCell ref="AR58:AY58"/>
    <mergeCell ref="AC48:AJ48"/>
    <mergeCell ref="AK48:AR48"/>
    <mergeCell ref="AS48:AZ48"/>
    <mergeCell ref="A50:C50"/>
    <mergeCell ref="D50:AB50"/>
    <mergeCell ref="AC50:AJ50"/>
    <mergeCell ref="A41:F41"/>
    <mergeCell ref="G41:BL41"/>
    <mergeCell ref="AK50:AR50"/>
    <mergeCell ref="AS50:AZ50"/>
    <mergeCell ref="A49:C49"/>
    <mergeCell ref="D49:AB49"/>
    <mergeCell ref="AC49:AJ49"/>
    <mergeCell ref="AK49:AR49"/>
    <mergeCell ref="AS49:AZ49"/>
    <mergeCell ref="D48:AB48"/>
    <mergeCell ref="A47:C47"/>
    <mergeCell ref="AW93:BD93"/>
    <mergeCell ref="BE93:BL93"/>
    <mergeCell ref="A54:C55"/>
    <mergeCell ref="D56:AA56"/>
    <mergeCell ref="AB56:AI56"/>
    <mergeCell ref="D54:AA55"/>
    <mergeCell ref="AB54:AI55"/>
    <mergeCell ref="AJ54:AQ55"/>
    <mergeCell ref="AR54:AY55"/>
    <mergeCell ref="A62:F62"/>
    <mergeCell ref="AE62:AN62"/>
    <mergeCell ref="Z95:AD95"/>
    <mergeCell ref="AE95:AN95"/>
    <mergeCell ref="AO95:AV95"/>
    <mergeCell ref="AW95:BD95"/>
    <mergeCell ref="AO66:AV66"/>
    <mergeCell ref="AW66:BD66"/>
    <mergeCell ref="A67:F67"/>
    <mergeCell ref="G67:Y67"/>
    <mergeCell ref="A115:H115"/>
    <mergeCell ref="A114:H114"/>
    <mergeCell ref="A112:V112"/>
    <mergeCell ref="AO96:AV96"/>
    <mergeCell ref="AW96:BD96"/>
    <mergeCell ref="BE96:BL96"/>
    <mergeCell ref="AW98:BD98"/>
    <mergeCell ref="W113:AM113"/>
    <mergeCell ref="AE96:AN96"/>
    <mergeCell ref="A109:V109"/>
    <mergeCell ref="G37:BL37"/>
    <mergeCell ref="A38:F38"/>
    <mergeCell ref="AK45:AR46"/>
    <mergeCell ref="W112:AM112"/>
    <mergeCell ref="AO112:BG112"/>
    <mergeCell ref="W107:AM107"/>
    <mergeCell ref="A106:V106"/>
    <mergeCell ref="W106:AM106"/>
    <mergeCell ref="A63:F63"/>
    <mergeCell ref="A61:BL61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AO113:BG113"/>
    <mergeCell ref="AO107:BG107"/>
    <mergeCell ref="G63:Y63"/>
    <mergeCell ref="G65:Y65"/>
    <mergeCell ref="AO63:AV63"/>
    <mergeCell ref="Z63:AD63"/>
    <mergeCell ref="G96:Y96"/>
    <mergeCell ref="Z96:AD96"/>
    <mergeCell ref="BE95:BL95"/>
    <mergeCell ref="BE66:BL66"/>
    <mergeCell ref="AO62:AV62"/>
    <mergeCell ref="G98:Y98"/>
    <mergeCell ref="Z98:AD98"/>
    <mergeCell ref="AO98:AV98"/>
    <mergeCell ref="AO99:AV99"/>
    <mergeCell ref="A10:BL10"/>
    <mergeCell ref="AE63:AN63"/>
    <mergeCell ref="I23:S23"/>
    <mergeCell ref="A33:BL33"/>
    <mergeCell ref="A53:AY53"/>
    <mergeCell ref="A98:F98"/>
    <mergeCell ref="AE98:AN98"/>
    <mergeCell ref="G99:Y99"/>
    <mergeCell ref="Z99:AD99"/>
    <mergeCell ref="AJ56:AQ56"/>
    <mergeCell ref="A65:F65"/>
    <mergeCell ref="Z65:AD65"/>
    <mergeCell ref="AE65:AN65"/>
    <mergeCell ref="A59:C59"/>
    <mergeCell ref="D59:AA59"/>
    <mergeCell ref="AO106:BG106"/>
    <mergeCell ref="A108:F108"/>
    <mergeCell ref="A56:C56"/>
    <mergeCell ref="AR56:AY56"/>
    <mergeCell ref="BE98:BL98"/>
    <mergeCell ref="AE99:AN99"/>
    <mergeCell ref="A99:F99"/>
    <mergeCell ref="AW99:BD99"/>
    <mergeCell ref="BE99:BL99"/>
    <mergeCell ref="A96:F96"/>
    <mergeCell ref="BE62:BL62"/>
    <mergeCell ref="A57:C57"/>
    <mergeCell ref="D57:AA57"/>
    <mergeCell ref="AB57:AI57"/>
    <mergeCell ref="AJ57:AQ57"/>
    <mergeCell ref="AR57:AY57"/>
    <mergeCell ref="Z62:AD62"/>
    <mergeCell ref="G62:Y62"/>
    <mergeCell ref="AW62:BD62"/>
    <mergeCell ref="AB59:AI59"/>
    <mergeCell ref="AO1:BL1"/>
    <mergeCell ref="A52:BL52"/>
    <mergeCell ref="U22:AD22"/>
    <mergeCell ref="AE22:AR22"/>
    <mergeCell ref="G29:BL29"/>
    <mergeCell ref="AS47:AZ47"/>
    <mergeCell ref="AO2:BL2"/>
    <mergeCell ref="AO6:BF6"/>
    <mergeCell ref="AO4:BL4"/>
    <mergeCell ref="AO5:BL5"/>
    <mergeCell ref="G39:BL39"/>
    <mergeCell ref="A25:BL25"/>
    <mergeCell ref="A26:BL26"/>
    <mergeCell ref="A28:BL28"/>
    <mergeCell ref="A29:F29"/>
    <mergeCell ref="A34:BL34"/>
    <mergeCell ref="G38:BL38"/>
    <mergeCell ref="A39:F39"/>
    <mergeCell ref="A36:BL36"/>
    <mergeCell ref="A37:F37"/>
    <mergeCell ref="D47:AB47"/>
    <mergeCell ref="A40:F40"/>
    <mergeCell ref="B13:L13"/>
    <mergeCell ref="B14:L14"/>
    <mergeCell ref="AW63:BD63"/>
    <mergeCell ref="G40:BL40"/>
    <mergeCell ref="A45:C46"/>
    <mergeCell ref="A44:AZ44"/>
    <mergeCell ref="B20:L20"/>
    <mergeCell ref="N20:Y20"/>
    <mergeCell ref="BE65:BL65"/>
    <mergeCell ref="AW65:BD65"/>
    <mergeCell ref="AO65:AV65"/>
    <mergeCell ref="A43:AZ43"/>
    <mergeCell ref="AC45:AJ46"/>
    <mergeCell ref="AK47:AR47"/>
    <mergeCell ref="AC47:AJ47"/>
    <mergeCell ref="BE63:BL63"/>
    <mergeCell ref="AS45:AZ46"/>
    <mergeCell ref="D45:AB46"/>
    <mergeCell ref="N17:AS17"/>
    <mergeCell ref="AU17:BB17"/>
    <mergeCell ref="BE20:BL20"/>
    <mergeCell ref="BE19:BL19"/>
    <mergeCell ref="AK19:BC19"/>
    <mergeCell ref="AK20:BC20"/>
    <mergeCell ref="AA20:AI20"/>
    <mergeCell ref="AW7:BF7"/>
    <mergeCell ref="N14:AS14"/>
    <mergeCell ref="AU14:BB14"/>
    <mergeCell ref="A11:BL11"/>
    <mergeCell ref="B19:L19"/>
    <mergeCell ref="N19:Y19"/>
    <mergeCell ref="AA19:AI19"/>
    <mergeCell ref="AO7:AU7"/>
    <mergeCell ref="B16:L16"/>
    <mergeCell ref="B17:L17"/>
    <mergeCell ref="A91:F91"/>
    <mergeCell ref="Z91:AD91"/>
    <mergeCell ref="AE91:AN91"/>
    <mergeCell ref="AO91:AV91"/>
    <mergeCell ref="AW91:BD91"/>
    <mergeCell ref="BE91:BL91"/>
    <mergeCell ref="G91:Y91"/>
    <mergeCell ref="A94:F94"/>
    <mergeCell ref="A97:F97"/>
    <mergeCell ref="Z94:AD94"/>
    <mergeCell ref="AE94:AN94"/>
    <mergeCell ref="AO94:AV94"/>
    <mergeCell ref="AW94:BD94"/>
    <mergeCell ref="G95:Y95"/>
    <mergeCell ref="BE94:BL94"/>
    <mergeCell ref="G94:Y94"/>
    <mergeCell ref="Z97:AD97"/>
    <mergeCell ref="AE97:AN97"/>
    <mergeCell ref="G97:Y97"/>
    <mergeCell ref="AO97:AV97"/>
    <mergeCell ref="AW97:BD97"/>
    <mergeCell ref="BE97:BL97"/>
    <mergeCell ref="BE100:BL100"/>
    <mergeCell ref="A100:F100"/>
    <mergeCell ref="G100:Y100"/>
    <mergeCell ref="Z100:AD100"/>
    <mergeCell ref="AE100:AN100"/>
    <mergeCell ref="AO100:AV100"/>
    <mergeCell ref="AW100:BD100"/>
  </mergeCells>
  <phoneticPr fontId="0" type="noConversion"/>
  <conditionalFormatting sqref="H66:L66 G66:G68 G70 G73:G75 G77:G78 G81:G83">
    <cfRule type="cellIs" dxfId="5" priority="5" stopIfTrue="1" operator="equal">
      <formula>$G65</formula>
    </cfRule>
  </conditionalFormatting>
  <conditionalFormatting sqref="D49">
    <cfRule type="cellIs" dxfId="4" priority="8" stopIfTrue="1" operator="equal">
      <formula>$D46</formula>
    </cfRule>
  </conditionalFormatting>
  <conditionalFormatting sqref="D48">
    <cfRule type="cellIs" dxfId="3" priority="13" stopIfTrue="1" operator="equal">
      <formula>$D49</formula>
    </cfRule>
  </conditionalFormatting>
  <conditionalFormatting sqref="A88:F100 A65:F83">
    <cfRule type="cellIs" dxfId="2" priority="7" stopIfTrue="1" operator="equal">
      <formula>0</formula>
    </cfRule>
  </conditionalFormatting>
  <conditionalFormatting sqref="H98:L98 H95:L95 H92:L92 G65:L65 G88:L88 G80:L80 G76:L76 G72:L72 G69 G89:G90 G92:G99">
    <cfRule type="cellIs" dxfId="1" priority="18" stopIfTrue="1" operator="equal">
      <formula>#REF!</formula>
    </cfRule>
  </conditionalFormatting>
  <conditionalFormatting sqref="D50:I50">
    <cfRule type="cellIs" dxfId="0" priority="19" stopIfTrue="1" operator="equal">
      <formula>$D48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3" manualBreakCount="3">
    <brk id="34" max="64" man="1"/>
    <brk id="70" max="64" man="1"/>
    <brk id="8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2021-12-24T09:16:55Z</cp:lastPrinted>
  <dcterms:created xsi:type="dcterms:W3CDTF">2016-08-15T09:54:21Z</dcterms:created>
  <dcterms:modified xsi:type="dcterms:W3CDTF">2021-12-30T08:50:21Z</dcterms:modified>
</cp:coreProperties>
</file>