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0807\Паспорти УЖПМ\"/>
    </mc:Choice>
  </mc:AlternateContent>
  <bookViews>
    <workbookView xWindow="0" yWindow="0" windowWidth="28800" windowHeight="12435"/>
  </bookViews>
  <sheets>
    <sheet name="КПК1216017" sheetId="2" r:id="rId1"/>
  </sheets>
  <definedNames>
    <definedName name="_xlnm.Print_Area" localSheetId="0">КПК1216017!$A$1:$BM$115</definedName>
  </definedNames>
  <calcPr calcId="152511"/>
</workbook>
</file>

<file path=xl/calcChain.xml><?xml version="1.0" encoding="utf-8"?>
<calcChain xmlns="http://schemas.openxmlformats.org/spreadsheetml/2006/main">
  <c r="AW101" i="2" l="1"/>
  <c r="BE101" i="2" s="1"/>
  <c r="AW90" i="2"/>
  <c r="AW82" i="2"/>
  <c r="BE82" i="2"/>
  <c r="AW77" i="2"/>
  <c r="BC77" i="2"/>
  <c r="BA77" i="2"/>
  <c r="AY77" i="2"/>
  <c r="AW78" i="2"/>
  <c r="BE78" i="2" s="1"/>
  <c r="BE74" i="2"/>
  <c r="BE70" i="2"/>
  <c r="AW67" i="2"/>
  <c r="AO100" i="2"/>
  <c r="BE100" i="2" s="1"/>
  <c r="AO89" i="2"/>
  <c r="AC49" i="2" s="1"/>
  <c r="AS49" i="2" s="1"/>
  <c r="AO97" i="2"/>
  <c r="BE97" i="2" s="1"/>
  <c r="A113" i="2"/>
  <c r="AW81" i="2"/>
  <c r="BE81" i="2" s="1"/>
  <c r="AO80" i="2"/>
  <c r="BE80" i="2" s="1"/>
  <c r="AC48" i="2"/>
  <c r="AO65" i="2"/>
  <c r="BE65" i="2" s="1"/>
  <c r="BE95" i="2"/>
  <c r="BE91" i="2"/>
  <c r="BE89" i="2"/>
  <c r="BE94" i="2"/>
  <c r="AO76" i="2"/>
  <c r="BE76" i="2" s="1"/>
  <c r="BE69" i="2"/>
  <c r="BE92" i="2"/>
  <c r="BE68" i="2"/>
  <c r="BE66" i="2"/>
  <c r="BE73" i="2"/>
  <c r="BE72" i="2"/>
  <c r="AO88" i="2"/>
  <c r="AK49" i="2"/>
  <c r="AW98" i="2"/>
  <c r="BE90" i="2"/>
  <c r="AW88" i="2"/>
  <c r="BE88" i="2" s="1"/>
  <c r="BE98" i="2"/>
  <c r="BE77" i="2"/>
  <c r="CB77" i="2"/>
  <c r="AW65" i="2"/>
  <c r="BE67" i="2"/>
  <c r="AK48" i="2"/>
  <c r="AK50" i="2" s="1"/>
  <c r="AC50" i="2" l="1"/>
  <c r="I23" i="2"/>
  <c r="AJ57" i="2"/>
  <c r="AJ58" i="2" s="1"/>
  <c r="AS48" i="2"/>
  <c r="AS22" i="2" l="1"/>
  <c r="U22" i="2" s="1"/>
  <c r="AB57" i="2"/>
  <c r="AS50" i="2"/>
  <c r="AR57" i="2" l="1"/>
  <c r="AB58" i="2"/>
  <c r="AR58" i="2" s="1"/>
</calcChain>
</file>

<file path=xl/sharedStrings.xml><?xml version="1.0" encoding="utf-8"?>
<sst xmlns="http://schemas.openxmlformats.org/spreadsheetml/2006/main" count="190" uniqueCount="113">
  <si>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</si>
  <si>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</si>
  <si>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</si>
  <si>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</si>
  <si>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</si>
  <si>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</si>
  <si>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</si>
  <si>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</si>
  <si>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p4.7</t>
  </si>
  <si>
    <t>s4.7</t>
  </si>
  <si>
    <t>p4.8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</si>
  <si>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</si>
  <si>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</si>
  <si>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</si>
  <si>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</si>
  <si>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</si>
  <si>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</si>
  <si>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</si>
  <si>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</si>
  <si>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</si>
  <si>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</si>
  <si>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</si>
  <si>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</si>
  <si>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</si>
  <si>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</si>
  <si>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</si>
  <si>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</si>
  <si>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</si>
  <si>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</si>
  <si>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</si>
  <si>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</si>
  <si>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</si>
  <si>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</si>
  <si>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</si>
  <si>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</si>
  <si>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</si>
  <si>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</si>
  <si>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</si>
  <si>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</si>
  <si>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</si>
  <si>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</si>
  <si>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</si>
  <si>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</si>
  <si>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</si>
  <si>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</si>
  <si>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</si>
  <si>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</si>
  <si>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</si>
  <si>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</si>
  <si>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</si>
  <si>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</si>
  <si>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</si>
  <si>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</si>
  <si>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Поточний та капітальний ремонт дитячих і спортивних майданчиків</t>
  </si>
  <si>
    <t>УСЬОГО</t>
  </si>
  <si>
    <t>затрат</t>
  </si>
  <si>
    <t>обсяг видатків</t>
  </si>
  <si>
    <t>грн.</t>
  </si>
  <si>
    <t>од.</t>
  </si>
  <si>
    <t>обсяг видатків на капітальний ремонт благоустрою прибудинкових територій</t>
  </si>
  <si>
    <t>продукту</t>
  </si>
  <si>
    <t>ефективності</t>
  </si>
  <si>
    <t>середні витрати на поточний ремонт 1 майданчика</t>
  </si>
  <si>
    <t>середні витрати на капітальний ремонт 1 об`єкту (прибудинкова територія)</t>
  </si>
  <si>
    <t>якості</t>
  </si>
  <si>
    <t>питома вага кількості майданчиків, що заплановано відремонтувати поточним ремонтом до кількості майданчиків, що потребують  поточного ремонту</t>
  </si>
  <si>
    <t>відс.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</si>
  <si>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</si>
  <si>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</si>
  <si>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</si>
  <si>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</si>
  <si>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1216017</t>
  </si>
  <si>
    <t>Інша діяльність, пов`язана з експлуатацією об`єктів житлово-комунального господарства</t>
  </si>
  <si>
    <t>1210000</t>
  </si>
  <si>
    <t>6017</t>
  </si>
  <si>
    <t>0620</t>
  </si>
  <si>
    <t xml:space="preserve">Управління житлової політики і майна Хмельницької міської ради </t>
  </si>
  <si>
    <t>Забезпечення надійної та безперебійної експлуатації житлового фонду та прибудинкових територій,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</si>
  <si>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Завдання 1. Поточний та капітальний ремонт дитячих і спортивних майданчиків</t>
  </si>
  <si>
    <t>рішення сесії міської ради</t>
  </si>
  <si>
    <t xml:space="preserve">кількість об'єктів (прибудинкові території), що потребують капітального ремонту </t>
  </si>
  <si>
    <t>розрахунково</t>
  </si>
  <si>
    <t xml:space="preserve">Н. ВІТКОВСЬКА </t>
  </si>
  <si>
    <t xml:space="preserve">Заступник директора департаменту інфраструктури міста - начальник управління житлової політики і майна_x000D_ </t>
  </si>
  <si>
    <t>С. ЯМЧУК</t>
  </si>
  <si>
    <t>перспективний план відділу з експлуатації та ремонту житлового фонду</t>
  </si>
  <si>
    <t>Досягнення належної та безперебійної роботи об`єктів житлово-комунального господарства та житлового фонду</t>
  </si>
  <si>
    <t>Наказ</t>
  </si>
  <si>
    <t>бюджетної програми місцевого бюджету на 2022  рік</t>
  </si>
  <si>
    <t>Завдання 2. Поточний та капітальний ремонт благоустрою прибудинкових територій усіх форм власності</t>
  </si>
  <si>
    <t>Поточний та капітальний ремонт благоустрою прибудинкових територій усіх форм власності</t>
  </si>
  <si>
    <t>обсяг видатків на капітальний ремонт дитячих та спортивних майданчиків</t>
  </si>
  <si>
    <t>обсяг видатків на поточний ремонт дитячих та спортивних майданчиків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</si>
  <si>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</si>
  <si>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обсяг видатків на поточний ремонт благоустрою прибудинкових територій</t>
  </si>
  <si>
    <t>кількість об'єктів (прибудинкові території), які потребують поточного  ремонту</t>
  </si>
  <si>
    <t>кількість об`єктів (прибудинкові території), що планується відремонтувати капітальним ремонтом першочергово</t>
  </si>
  <si>
    <t>кількість об`єктів (прибудинкові території), що планується відремонтувати поточним ремонтом першочергово</t>
  </si>
  <si>
    <t>питома вага кількості об`єктів, що заплановано відремонтувати до кількості об`єктів, що потребують капітального ремонту</t>
  </si>
  <si>
    <t xml:space="preserve">середні витрати на капітальний ремонт 1 майданчика </t>
  </si>
  <si>
    <t>питома вага кількості майданчиків, що заплановано відремонтувати капітальним ремонтом до кількості майданчиків, що потребують  капітального ремонту</t>
  </si>
  <si>
    <t>середні витрати на поточний ремонт 1 об`єкту (прибудинкова територія)</t>
  </si>
  <si>
    <t>питома вага кількості об`єктів, що заплановано відремонтувати до кількості об`єктів, що потребують поточного ремонту</t>
  </si>
  <si>
    <t>кількість спортивних і дитячих майданчиків, які потребують поточного  ремонту</t>
  </si>
  <si>
    <t>кількість спортивних і дитячих майданчиків, які планується відремонтувати поточним ремонтом першочергово</t>
  </si>
  <si>
    <t xml:space="preserve"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«Про бюджет Хмельницької міської територіальної громади на 2022 рік», рішення виконавчого комітету Хмельницької міської ради від 08.04.2022 № 192 "Про внесення змін до бюджету Хмельницької міської територіальної громади на 2022 рік", рішення виконавчого комітету Хмельницької міської ради від 23.06.2022 № 416 "Про внесення змін до бюджету Хмельницької міської територіальної громади на 2022 рік", </t>
  </si>
  <si>
    <t xml:space="preserve">кількість спортивних і дитячих майданчиків, які потребують капітального ремонту </t>
  </si>
  <si>
    <t xml:space="preserve">кількість спортивних і дитячих майданчиків, які планується відремонтувати капітальним ремонтом першочергово </t>
  </si>
  <si>
    <t>кількість проектно-кошторисної документації, яку необхідно виготовити на капітальний ремонт дитячих та спортивних майданчиків</t>
  </si>
  <si>
    <t>кількість проектно-кошторисної документації, яку планується виготовити на капітальний ремонт дитячих та спортивних майданчиків першочергово</t>
  </si>
  <si>
    <t>титульний список</t>
  </si>
  <si>
    <t xml:space="preserve">середні витрати на виготовлення ПКД на капітальний ремонт 1 майданчика </t>
  </si>
  <si>
    <t>питома вага кількості ПКД на капітальний ремонт майданчиків, що заплановано виготовити до кількості ПКД на капітальний ремонт майданчиків, що необхідно виготовити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</si>
</sst>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19" fillId="0" borderId="0" xfId="0" applyFont="1"/>
    <xf numFmtId="0" fontId="20" fillId="0" borderId="0" xfId="0" applyFont="1"/>
    <xf numFmtId="2" fontId="19" fillId="0" borderId="0" xfId="0" applyNumberFormat="1" applyFont="1"/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6" xfId="0" quotePrefix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6" xfId="0" quotePrefix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9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6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3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16" fillId="0" borderId="6" xfId="0" applyFont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14" fontId="16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6" fillId="0" borderId="6" xfId="0" applyFont="1" applyBorder="1" applyAlignment="1">
      <alignment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5"/>
  <sheetViews>
    <sheetView tabSelected="1" view="pageBreakPreview" zoomScaleNormal="100" zoomScaleSheetLayoutView="100" workbookViewId="0">
      <selection activeCell="A113" sqref="A113:H1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.7109375" style="1" bestFit="1" customWidth="1"/>
    <col min="81" max="16384" width="9.140625" style="1"/>
  </cols>
  <sheetData>
    <row r="1" spans="1:77" ht="44.25" customHeight="1" x14ac:dyDescent="0.2">
      <c r="AO1" s="100" t="s">
        <v>25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5">
      <c r="AO3" s="120" t="s">
        <v>87</v>
      </c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</row>
    <row r="4" spans="1:77" ht="32.1" customHeight="1" x14ac:dyDescent="0.25">
      <c r="AO4" s="104" t="s">
        <v>76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13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75" customHeight="1" x14ac:dyDescent="0.25">
      <c r="AO7" s="77">
        <v>44750</v>
      </c>
      <c r="AP7" s="78"/>
      <c r="AQ7" s="78"/>
      <c r="AR7" s="78"/>
      <c r="AS7" s="78"/>
      <c r="AT7" s="78"/>
      <c r="AU7" s="78"/>
      <c r="AV7" s="1" t="s">
        <v>52</v>
      </c>
      <c r="AW7" s="71">
        <v>37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24"/>
      <c r="AP8" s="24"/>
      <c r="AQ8" s="24"/>
      <c r="AR8" s="24"/>
      <c r="AS8" s="24"/>
      <c r="AT8" s="24"/>
      <c r="AU8" s="24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74" t="s">
        <v>14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77" ht="15.75" customHeight="1" x14ac:dyDescent="0.2">
      <c r="A11" s="74" t="s">
        <v>88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4.25" customHeight="1" x14ac:dyDescent="0.2">
      <c r="A13" s="12" t="s">
        <v>42</v>
      </c>
      <c r="B13" s="79" t="s">
        <v>67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21"/>
      <c r="N13" s="139" t="s">
        <v>76</v>
      </c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22"/>
      <c r="AU13" s="75">
        <v>26381695</v>
      </c>
      <c r="AV13" s="76"/>
      <c r="AW13" s="76"/>
      <c r="AX13" s="76"/>
      <c r="AY13" s="76"/>
      <c r="AZ13" s="76"/>
      <c r="BA13" s="76"/>
      <c r="BB13" s="76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">
      <c r="A14" s="20"/>
      <c r="B14" s="73" t="s">
        <v>45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20"/>
      <c r="N14" s="72" t="s">
        <v>51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20"/>
      <c r="AU14" s="73" t="s">
        <v>44</v>
      </c>
      <c r="AV14" s="73"/>
      <c r="AW14" s="73"/>
      <c r="AX14" s="73"/>
      <c r="AY14" s="73"/>
      <c r="AZ14" s="73"/>
      <c r="BA14" s="73"/>
      <c r="BB14" s="73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5" customHeight="1" x14ac:dyDescent="0.2">
      <c r="A16" s="23" t="s">
        <v>4</v>
      </c>
      <c r="B16" s="79" t="s">
        <v>73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21"/>
      <c r="N16" s="139" t="s">
        <v>76</v>
      </c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22"/>
      <c r="AU16" s="75">
        <v>26381695</v>
      </c>
      <c r="AV16" s="76"/>
      <c r="AW16" s="76"/>
      <c r="AX16" s="76"/>
      <c r="AY16" s="76"/>
      <c r="AZ16" s="76"/>
      <c r="BA16" s="76"/>
      <c r="BB16" s="76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73" t="s">
        <v>45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20"/>
      <c r="N17" s="72" t="s">
        <v>50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20"/>
      <c r="AU17" s="73" t="s">
        <v>44</v>
      </c>
      <c r="AV17" s="73"/>
      <c r="AW17" s="73"/>
      <c r="AX17" s="73"/>
      <c r="AY17" s="73"/>
      <c r="AZ17" s="73"/>
      <c r="BA17" s="73"/>
      <c r="BB17" s="73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12" t="s">
        <v>43</v>
      </c>
      <c r="B19" s="75" t="s">
        <v>71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30"/>
      <c r="N19" s="75" t="s">
        <v>74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9"/>
      <c r="AA19" s="75" t="s">
        <v>75</v>
      </c>
      <c r="AB19" s="76"/>
      <c r="AC19" s="76"/>
      <c r="AD19" s="76"/>
      <c r="AE19" s="76"/>
      <c r="AF19" s="76"/>
      <c r="AG19" s="76"/>
      <c r="AH19" s="76"/>
      <c r="AI19" s="76"/>
      <c r="AJ19" s="29"/>
      <c r="AK19" s="76" t="s">
        <v>72</v>
      </c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29"/>
      <c r="BE19" s="75" t="s">
        <v>70</v>
      </c>
      <c r="BF19" s="76"/>
      <c r="BG19" s="76"/>
      <c r="BH19" s="76"/>
      <c r="BI19" s="76"/>
      <c r="BJ19" s="76"/>
      <c r="BK19" s="76"/>
      <c r="BL19" s="76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25.5" customHeight="1" x14ac:dyDescent="0.2">
      <c r="B20" s="73" t="s">
        <v>45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46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15"/>
      <c r="AA20" s="82" t="s">
        <v>47</v>
      </c>
      <c r="AB20" s="82"/>
      <c r="AC20" s="82"/>
      <c r="AD20" s="82"/>
      <c r="AE20" s="82"/>
      <c r="AF20" s="82"/>
      <c r="AG20" s="82"/>
      <c r="AH20" s="82"/>
      <c r="AI20" s="82"/>
      <c r="AJ20" s="15"/>
      <c r="AK20" s="81" t="s">
        <v>48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15"/>
      <c r="BE20" s="73" t="s">
        <v>49</v>
      </c>
      <c r="BF20" s="73"/>
      <c r="BG20" s="73"/>
      <c r="BH20" s="73"/>
      <c r="BI20" s="73"/>
      <c r="BJ20" s="73"/>
      <c r="BK20" s="73"/>
      <c r="BL20" s="73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24" t="s">
        <v>39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01">
        <f>AS22+I23</f>
        <v>7200000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40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f>AC50</f>
        <v>1700000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83" t="s">
        <v>16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5">
      <c r="A23" s="83" t="s">
        <v>15</v>
      </c>
      <c r="B23" s="83"/>
      <c r="C23" s="83"/>
      <c r="D23" s="83"/>
      <c r="E23" s="83"/>
      <c r="F23" s="83"/>
      <c r="G23" s="83"/>
      <c r="H23" s="83"/>
      <c r="I23" s="101">
        <f>AK50</f>
        <v>5500000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3" t="s">
        <v>17</v>
      </c>
      <c r="U23" s="83"/>
      <c r="V23" s="83"/>
      <c r="W23" s="83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97" t="s">
        <v>27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81.75" customHeight="1" x14ac:dyDescent="0.2">
      <c r="A26" s="98" t="s">
        <v>105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83" t="s">
        <v>26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44" t="s">
        <v>21</v>
      </c>
      <c r="B29" s="44"/>
      <c r="C29" s="44"/>
      <c r="D29" s="44"/>
      <c r="E29" s="44"/>
      <c r="F29" s="44"/>
      <c r="G29" s="53" t="s">
        <v>30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7.25" customHeight="1" x14ac:dyDescent="0.2">
      <c r="A30" s="44">
        <v>1</v>
      </c>
      <c r="B30" s="44"/>
      <c r="C30" s="44"/>
      <c r="D30" s="44"/>
      <c r="E30" s="44"/>
      <c r="F30" s="44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8.75" customHeight="1" x14ac:dyDescent="0.2">
      <c r="A31" s="44">
        <v>1</v>
      </c>
      <c r="B31" s="44"/>
      <c r="C31" s="44"/>
      <c r="D31" s="44"/>
      <c r="E31" s="44"/>
      <c r="F31" s="44"/>
      <c r="G31" s="121" t="s">
        <v>86</v>
      </c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3"/>
      <c r="CA31" s="1" t="s">
        <v>38</v>
      </c>
    </row>
    <row r="32" spans="1:7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15.95" customHeight="1" x14ac:dyDescent="0.2">
      <c r="A33" s="83" t="s">
        <v>28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36.75" customHeight="1" x14ac:dyDescent="0.25">
      <c r="A34" s="71" t="s">
        <v>77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15.75" customHeight="1" x14ac:dyDescent="0.2">
      <c r="A36" s="83" t="s">
        <v>29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</row>
    <row r="37" spans="1:79" ht="20.25" customHeight="1" x14ac:dyDescent="0.2">
      <c r="A37" s="44" t="s">
        <v>21</v>
      </c>
      <c r="B37" s="44"/>
      <c r="C37" s="44"/>
      <c r="D37" s="44"/>
      <c r="E37" s="44"/>
      <c r="F37" s="44"/>
      <c r="G37" s="53" t="s">
        <v>18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</row>
    <row r="38" spans="1:79" ht="15.75" hidden="1" x14ac:dyDescent="0.2">
      <c r="A38" s="44">
        <v>1</v>
      </c>
      <c r="B38" s="44"/>
      <c r="C38" s="44"/>
      <c r="D38" s="44"/>
      <c r="E38" s="44"/>
      <c r="F38" s="44"/>
      <c r="G38" s="53">
        <v>2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0.5" hidden="1" customHeight="1" x14ac:dyDescent="0.2">
      <c r="A39" s="44" t="s">
        <v>6</v>
      </c>
      <c r="B39" s="44"/>
      <c r="C39" s="44"/>
      <c r="D39" s="44"/>
      <c r="E39" s="44"/>
      <c r="F39" s="44"/>
      <c r="G39" s="94" t="s">
        <v>7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CA39" s="1" t="s">
        <v>8</v>
      </c>
    </row>
    <row r="40" spans="1:79" ht="18" customHeight="1" x14ac:dyDescent="0.2">
      <c r="A40" s="44">
        <v>1</v>
      </c>
      <c r="B40" s="44"/>
      <c r="C40" s="44"/>
      <c r="D40" s="44"/>
      <c r="E40" s="44"/>
      <c r="F40" s="44"/>
      <c r="G40" s="90" t="s">
        <v>78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9</v>
      </c>
    </row>
    <row r="41" spans="1:79" ht="18" customHeight="1" x14ac:dyDescent="0.2">
      <c r="A41" s="44">
        <v>2</v>
      </c>
      <c r="B41" s="44"/>
      <c r="C41" s="44"/>
      <c r="D41" s="44"/>
      <c r="E41" s="44"/>
      <c r="F41" s="44"/>
      <c r="G41" s="90" t="s">
        <v>89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</row>
    <row r="42" spans="1:79" ht="15.7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15.75" customHeight="1" x14ac:dyDescent="0.2">
      <c r="A43" s="83" t="s">
        <v>31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79" ht="15" customHeight="1" x14ac:dyDescent="0.2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32"/>
      <c r="BB44" s="32"/>
      <c r="BC44" s="32"/>
      <c r="BD44" s="32"/>
      <c r="BE44" s="32"/>
      <c r="BF44" s="32"/>
      <c r="BG44" s="32"/>
      <c r="BH44" s="32"/>
      <c r="BI44" s="25"/>
      <c r="BJ44" s="25"/>
      <c r="BK44" s="25"/>
      <c r="BL44" s="25"/>
    </row>
    <row r="45" spans="1:79" ht="10.5" customHeight="1" x14ac:dyDescent="0.25">
      <c r="A45" s="44" t="s">
        <v>21</v>
      </c>
      <c r="B45" s="44"/>
      <c r="C45" s="44"/>
      <c r="D45" s="84" t="s">
        <v>19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44" t="s">
        <v>22</v>
      </c>
      <c r="AD45" s="44"/>
      <c r="AE45" s="44"/>
      <c r="AF45" s="44"/>
      <c r="AG45" s="44"/>
      <c r="AH45" s="44"/>
      <c r="AI45" s="44"/>
      <c r="AJ45" s="44"/>
      <c r="AK45" s="44" t="s">
        <v>23</v>
      </c>
      <c r="AL45" s="44"/>
      <c r="AM45" s="44"/>
      <c r="AN45" s="44"/>
      <c r="AO45" s="44"/>
      <c r="AP45" s="44"/>
      <c r="AQ45" s="44"/>
      <c r="AR45" s="44"/>
      <c r="AS45" s="44" t="s">
        <v>20</v>
      </c>
      <c r="AT45" s="44"/>
      <c r="AU45" s="44"/>
      <c r="AV45" s="44"/>
      <c r="AW45" s="44"/>
      <c r="AX45" s="44"/>
      <c r="AY45" s="44"/>
      <c r="AZ45" s="44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79" ht="14.25" customHeight="1" x14ac:dyDescent="0.25">
      <c r="A46" s="44"/>
      <c r="B46" s="44"/>
      <c r="C46" s="44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27"/>
      <c r="BB46" s="27"/>
      <c r="BC46" s="27"/>
      <c r="BD46" s="27"/>
      <c r="BE46" s="27"/>
      <c r="BF46" s="27"/>
      <c r="BG46" s="27"/>
      <c r="BH46" s="27"/>
      <c r="BI46" s="28"/>
      <c r="BJ46" s="28"/>
      <c r="BK46" s="28"/>
      <c r="BL46" s="28"/>
    </row>
    <row r="47" spans="1:79" ht="15.75" x14ac:dyDescent="0.25">
      <c r="A47" s="44">
        <v>1</v>
      </c>
      <c r="B47" s="44"/>
      <c r="C47" s="44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27"/>
      <c r="BB47" s="27"/>
      <c r="BC47" s="27"/>
      <c r="BD47" s="27"/>
      <c r="BE47" s="27"/>
      <c r="BF47" s="27"/>
      <c r="BG47" s="27"/>
      <c r="BH47" s="27"/>
      <c r="BI47" s="28"/>
      <c r="BJ47" s="28"/>
      <c r="BK47" s="28"/>
      <c r="BL47" s="28"/>
    </row>
    <row r="48" spans="1:79" s="2" customFormat="1" ht="18" customHeight="1" x14ac:dyDescent="0.25">
      <c r="A48" s="44">
        <v>1</v>
      </c>
      <c r="B48" s="44"/>
      <c r="C48" s="44"/>
      <c r="D48" s="90" t="s">
        <v>53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43">
        <f>AO66</f>
        <v>700000</v>
      </c>
      <c r="AD48" s="43"/>
      <c r="AE48" s="43"/>
      <c r="AF48" s="43"/>
      <c r="AG48" s="43"/>
      <c r="AH48" s="43"/>
      <c r="AI48" s="43"/>
      <c r="AJ48" s="43"/>
      <c r="AK48" s="43">
        <f>AW65</f>
        <v>500000</v>
      </c>
      <c r="AL48" s="43"/>
      <c r="AM48" s="43"/>
      <c r="AN48" s="43"/>
      <c r="AO48" s="43"/>
      <c r="AP48" s="43"/>
      <c r="AQ48" s="43"/>
      <c r="AR48" s="43"/>
      <c r="AS48" s="43">
        <f>AC48+AK48</f>
        <v>1200000</v>
      </c>
      <c r="AT48" s="43"/>
      <c r="AU48" s="43"/>
      <c r="AV48" s="43"/>
      <c r="AW48" s="43"/>
      <c r="AX48" s="43"/>
      <c r="AY48" s="43"/>
      <c r="AZ48" s="43"/>
      <c r="BA48" s="33"/>
      <c r="BB48" s="34"/>
      <c r="BC48" s="34"/>
      <c r="BD48" s="34"/>
      <c r="BE48" s="34"/>
      <c r="BF48" s="34"/>
      <c r="BG48" s="34"/>
      <c r="BH48" s="34"/>
      <c r="BI48" s="35"/>
      <c r="BJ48" s="35"/>
      <c r="BK48" s="35"/>
      <c r="BL48" s="35"/>
      <c r="CA48" s="2" t="s">
        <v>10</v>
      </c>
    </row>
    <row r="49" spans="1:79" s="2" customFormat="1" ht="33.75" customHeight="1" x14ac:dyDescent="0.25">
      <c r="A49" s="44">
        <v>2</v>
      </c>
      <c r="B49" s="44"/>
      <c r="C49" s="44"/>
      <c r="D49" s="90" t="s">
        <v>90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43">
        <f>AO89</f>
        <v>1000000</v>
      </c>
      <c r="AD49" s="43"/>
      <c r="AE49" s="43"/>
      <c r="AF49" s="43"/>
      <c r="AG49" s="43"/>
      <c r="AH49" s="43"/>
      <c r="AI49" s="43"/>
      <c r="AJ49" s="43"/>
      <c r="AK49" s="43">
        <f>AW90</f>
        <v>5000000</v>
      </c>
      <c r="AL49" s="43"/>
      <c r="AM49" s="43"/>
      <c r="AN49" s="43"/>
      <c r="AO49" s="43"/>
      <c r="AP49" s="43"/>
      <c r="AQ49" s="43"/>
      <c r="AR49" s="43"/>
      <c r="AS49" s="43">
        <f>AC49+AK49</f>
        <v>6000000</v>
      </c>
      <c r="AT49" s="43"/>
      <c r="AU49" s="43"/>
      <c r="AV49" s="43"/>
      <c r="AW49" s="43"/>
      <c r="AX49" s="43"/>
      <c r="AY49" s="43"/>
      <c r="AZ49" s="43"/>
      <c r="BA49" s="33"/>
      <c r="BB49" s="34"/>
      <c r="BC49" s="34"/>
      <c r="BD49" s="34"/>
      <c r="BE49" s="34"/>
      <c r="BF49" s="34"/>
      <c r="BG49" s="34"/>
      <c r="BH49" s="34"/>
      <c r="BI49" s="35"/>
      <c r="BJ49" s="35"/>
      <c r="BK49" s="35"/>
      <c r="BL49" s="35"/>
    </row>
    <row r="50" spans="1:79" s="2" customFormat="1" ht="18" customHeight="1" x14ac:dyDescent="0.25">
      <c r="A50" s="111"/>
      <c r="B50" s="111"/>
      <c r="C50" s="111"/>
      <c r="D50" s="114" t="s">
        <v>54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C50" s="67">
        <f>AC48+AC49</f>
        <v>1700000</v>
      </c>
      <c r="AD50" s="67"/>
      <c r="AE50" s="67"/>
      <c r="AF50" s="67"/>
      <c r="AG50" s="67"/>
      <c r="AH50" s="67"/>
      <c r="AI50" s="67"/>
      <c r="AJ50" s="67"/>
      <c r="AK50" s="67">
        <f>SUM(AK48:AR49)</f>
        <v>5500000</v>
      </c>
      <c r="AL50" s="67"/>
      <c r="AM50" s="67"/>
      <c r="AN50" s="67"/>
      <c r="AO50" s="67"/>
      <c r="AP50" s="67"/>
      <c r="AQ50" s="67"/>
      <c r="AR50" s="67"/>
      <c r="AS50" s="67">
        <f>AC50+AK50</f>
        <v>7200000</v>
      </c>
      <c r="AT50" s="67"/>
      <c r="AU50" s="67"/>
      <c r="AV50" s="67"/>
      <c r="AW50" s="67"/>
      <c r="AX50" s="67"/>
      <c r="AY50" s="67"/>
      <c r="AZ50" s="67"/>
      <c r="BA50" s="36"/>
      <c r="BB50" s="36"/>
      <c r="BC50" s="36"/>
      <c r="BD50" s="36"/>
      <c r="BE50" s="36"/>
      <c r="BF50" s="36"/>
      <c r="BG50" s="36"/>
      <c r="BH50" s="36"/>
      <c r="BI50" s="35"/>
      <c r="BJ50" s="35"/>
      <c r="BK50" s="35"/>
      <c r="BL50" s="35"/>
    </row>
    <row r="51" spans="1:79" ht="15.7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79" ht="15.75" customHeight="1" x14ac:dyDescent="0.2">
      <c r="A52" s="97" t="s">
        <v>32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</row>
    <row r="53" spans="1:79" ht="15" customHeight="1" x14ac:dyDescent="0.2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79" ht="15.95" customHeight="1" x14ac:dyDescent="0.25">
      <c r="A54" s="44" t="s">
        <v>21</v>
      </c>
      <c r="B54" s="44"/>
      <c r="C54" s="44"/>
      <c r="D54" s="84" t="s">
        <v>24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44" t="s">
        <v>22</v>
      </c>
      <c r="AC54" s="44"/>
      <c r="AD54" s="44"/>
      <c r="AE54" s="44"/>
      <c r="AF54" s="44"/>
      <c r="AG54" s="44"/>
      <c r="AH54" s="44"/>
      <c r="AI54" s="44"/>
      <c r="AJ54" s="44" t="s">
        <v>23</v>
      </c>
      <c r="AK54" s="44"/>
      <c r="AL54" s="44"/>
      <c r="AM54" s="44"/>
      <c r="AN54" s="44"/>
      <c r="AO54" s="44"/>
      <c r="AP54" s="44"/>
      <c r="AQ54" s="44"/>
      <c r="AR54" s="44" t="s">
        <v>20</v>
      </c>
      <c r="AS54" s="44"/>
      <c r="AT54" s="44"/>
      <c r="AU54" s="44"/>
      <c r="AV54" s="44"/>
      <c r="AW54" s="44"/>
      <c r="AX54" s="44"/>
      <c r="AY54" s="44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29.1" customHeight="1" x14ac:dyDescent="0.25">
      <c r="A55" s="44"/>
      <c r="B55" s="44"/>
      <c r="C55" s="44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79" ht="15.75" customHeight="1" x14ac:dyDescent="0.25">
      <c r="A56" s="44">
        <v>1</v>
      </c>
      <c r="B56" s="44"/>
      <c r="C56" s="44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79" ht="36" customHeight="1" x14ac:dyDescent="0.25">
      <c r="A57" s="44">
        <v>1</v>
      </c>
      <c r="B57" s="44"/>
      <c r="C57" s="44"/>
      <c r="D57" s="106" t="s">
        <v>93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/>
      <c r="AB57" s="43">
        <f>AC50</f>
        <v>1700000</v>
      </c>
      <c r="AC57" s="43"/>
      <c r="AD57" s="43"/>
      <c r="AE57" s="43"/>
      <c r="AF57" s="43"/>
      <c r="AG57" s="43"/>
      <c r="AH57" s="43"/>
      <c r="AI57" s="43"/>
      <c r="AJ57" s="43">
        <f>AK50</f>
        <v>5500000</v>
      </c>
      <c r="AK57" s="43"/>
      <c r="AL57" s="43"/>
      <c r="AM57" s="43"/>
      <c r="AN57" s="43"/>
      <c r="AO57" s="43"/>
      <c r="AP57" s="43"/>
      <c r="AQ57" s="43"/>
      <c r="AR57" s="43">
        <f>AB57+AJ57</f>
        <v>7200000</v>
      </c>
      <c r="AS57" s="43"/>
      <c r="AT57" s="43"/>
      <c r="AU57" s="43"/>
      <c r="AV57" s="43"/>
      <c r="AW57" s="43"/>
      <c r="AX57" s="43"/>
      <c r="AY57" s="43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CA57" s="1" t="s">
        <v>11</v>
      </c>
    </row>
    <row r="58" spans="1:79" s="2" customFormat="1" ht="18.75" customHeight="1" x14ac:dyDescent="0.25">
      <c r="A58" s="111"/>
      <c r="B58" s="111"/>
      <c r="C58" s="111"/>
      <c r="D58" s="114" t="s">
        <v>20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6"/>
      <c r="AB58" s="67">
        <f>SUM(AB57:AI57)</f>
        <v>1700000</v>
      </c>
      <c r="AC58" s="67"/>
      <c r="AD58" s="67"/>
      <c r="AE58" s="67"/>
      <c r="AF58" s="67"/>
      <c r="AG58" s="67"/>
      <c r="AH58" s="67"/>
      <c r="AI58" s="67"/>
      <c r="AJ58" s="67">
        <f>SUM(AJ57:AQ57)</f>
        <v>5500000</v>
      </c>
      <c r="AK58" s="67"/>
      <c r="AL58" s="67"/>
      <c r="AM58" s="67"/>
      <c r="AN58" s="67"/>
      <c r="AO58" s="67"/>
      <c r="AP58" s="67"/>
      <c r="AQ58" s="67"/>
      <c r="AR58" s="67">
        <f>AB58+AJ58</f>
        <v>7200000</v>
      </c>
      <c r="AS58" s="67"/>
      <c r="AT58" s="67"/>
      <c r="AU58" s="67"/>
      <c r="AV58" s="67"/>
      <c r="AW58" s="67"/>
      <c r="AX58" s="67"/>
      <c r="AY58" s="67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</row>
    <row r="60" spans="1:79" ht="15.75" customHeight="1" x14ac:dyDescent="0.2">
      <c r="A60" s="83" t="s">
        <v>33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3" customHeight="1" x14ac:dyDescent="0.2">
      <c r="A61" s="44" t="s">
        <v>21</v>
      </c>
      <c r="B61" s="44"/>
      <c r="C61" s="44"/>
      <c r="D61" s="44"/>
      <c r="E61" s="44"/>
      <c r="F61" s="44"/>
      <c r="G61" s="53" t="s">
        <v>34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3" t="s">
        <v>22</v>
      </c>
      <c r="AP61" s="54"/>
      <c r="AQ61" s="54"/>
      <c r="AR61" s="54"/>
      <c r="AS61" s="54"/>
      <c r="AT61" s="54"/>
      <c r="AU61" s="54"/>
      <c r="AV61" s="55"/>
      <c r="AW61" s="53" t="s">
        <v>23</v>
      </c>
      <c r="AX61" s="54"/>
      <c r="AY61" s="54"/>
      <c r="AZ61" s="54"/>
      <c r="BA61" s="54"/>
      <c r="BB61" s="54"/>
      <c r="BC61" s="54"/>
      <c r="BD61" s="55"/>
      <c r="BE61" s="53" t="s">
        <v>20</v>
      </c>
      <c r="BF61" s="54"/>
      <c r="BG61" s="54"/>
      <c r="BH61" s="54"/>
      <c r="BI61" s="54"/>
      <c r="BJ61" s="54"/>
      <c r="BK61" s="54"/>
      <c r="BL61" s="55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3">
        <v>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5.75" customHeight="1" x14ac:dyDescent="0.2">
      <c r="A63" s="53"/>
      <c r="B63" s="54"/>
      <c r="C63" s="54"/>
      <c r="D63" s="54"/>
      <c r="E63" s="54"/>
      <c r="F63" s="55"/>
      <c r="G63" s="133" t="s">
        <v>78</v>
      </c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5"/>
      <c r="AO63" s="53"/>
      <c r="AP63" s="54"/>
      <c r="AQ63" s="54"/>
      <c r="AR63" s="54"/>
      <c r="AS63" s="54"/>
      <c r="AT63" s="54"/>
      <c r="AU63" s="54"/>
      <c r="AV63" s="55"/>
      <c r="AW63" s="53"/>
      <c r="AX63" s="54"/>
      <c r="AY63" s="54"/>
      <c r="AZ63" s="54"/>
      <c r="BA63" s="54"/>
      <c r="BB63" s="54"/>
      <c r="BC63" s="54"/>
      <c r="BD63" s="55"/>
      <c r="BE63" s="53"/>
      <c r="BF63" s="54"/>
      <c r="BG63" s="54"/>
      <c r="BH63" s="54"/>
      <c r="BI63" s="54"/>
      <c r="BJ63" s="54"/>
      <c r="BK63" s="54"/>
      <c r="BL63" s="55"/>
    </row>
    <row r="64" spans="1:79" s="2" customFormat="1" ht="20.25" customHeight="1" x14ac:dyDescent="0.2">
      <c r="A64" s="111">
        <v>0</v>
      </c>
      <c r="B64" s="111"/>
      <c r="C64" s="111"/>
      <c r="D64" s="111"/>
      <c r="E64" s="111"/>
      <c r="F64" s="111"/>
      <c r="G64" s="68" t="s">
        <v>55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9"/>
      <c r="Z64" s="63"/>
      <c r="AA64" s="63"/>
      <c r="AB64" s="63"/>
      <c r="AC64" s="63"/>
      <c r="AD64" s="63"/>
      <c r="AE64" s="112"/>
      <c r="AF64" s="112"/>
      <c r="AG64" s="112"/>
      <c r="AH64" s="112"/>
      <c r="AI64" s="112"/>
      <c r="AJ64" s="112"/>
      <c r="AK64" s="112"/>
      <c r="AL64" s="112"/>
      <c r="AM64" s="112"/>
      <c r="AN64" s="113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CA64" s="2" t="s">
        <v>12</v>
      </c>
    </row>
    <row r="65" spans="1:82" ht="25.5" customHeight="1" x14ac:dyDescent="0.2">
      <c r="A65" s="44">
        <v>0</v>
      </c>
      <c r="B65" s="44"/>
      <c r="C65" s="44"/>
      <c r="D65" s="44"/>
      <c r="E65" s="44"/>
      <c r="F65" s="44"/>
      <c r="G65" s="45" t="s">
        <v>56</v>
      </c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1"/>
      <c r="Z65" s="48" t="s">
        <v>57</v>
      </c>
      <c r="AA65" s="48"/>
      <c r="AB65" s="48"/>
      <c r="AC65" s="48"/>
      <c r="AD65" s="48"/>
      <c r="AE65" s="49" t="s">
        <v>79</v>
      </c>
      <c r="AF65" s="50"/>
      <c r="AG65" s="50"/>
      <c r="AH65" s="50"/>
      <c r="AI65" s="50"/>
      <c r="AJ65" s="50"/>
      <c r="AK65" s="50"/>
      <c r="AL65" s="50"/>
      <c r="AM65" s="50"/>
      <c r="AN65" s="51"/>
      <c r="AO65" s="43">
        <f>AO66</f>
        <v>700000</v>
      </c>
      <c r="AP65" s="43"/>
      <c r="AQ65" s="43"/>
      <c r="AR65" s="43"/>
      <c r="AS65" s="43"/>
      <c r="AT65" s="43"/>
      <c r="AU65" s="43"/>
      <c r="AV65" s="43"/>
      <c r="AW65" s="43">
        <f>AW67</f>
        <v>500000</v>
      </c>
      <c r="AX65" s="43"/>
      <c r="AY65" s="43"/>
      <c r="AZ65" s="43"/>
      <c r="BA65" s="43"/>
      <c r="BB65" s="43"/>
      <c r="BC65" s="43"/>
      <c r="BD65" s="43"/>
      <c r="BE65" s="43">
        <f t="shared" ref="BE65:BE70" si="0">AO65+AW65</f>
        <v>1200000</v>
      </c>
      <c r="BF65" s="43"/>
      <c r="BG65" s="43"/>
      <c r="BH65" s="43"/>
      <c r="BI65" s="43"/>
      <c r="BJ65" s="43"/>
      <c r="BK65" s="43"/>
      <c r="BL65" s="43"/>
    </row>
    <row r="66" spans="1:82" ht="36.75" customHeight="1" x14ac:dyDescent="0.2">
      <c r="A66" s="44">
        <v>0</v>
      </c>
      <c r="B66" s="44"/>
      <c r="C66" s="44"/>
      <c r="D66" s="44"/>
      <c r="E66" s="44"/>
      <c r="F66" s="44"/>
      <c r="G66" s="45" t="s">
        <v>92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57</v>
      </c>
      <c r="AA66" s="48"/>
      <c r="AB66" s="48"/>
      <c r="AC66" s="48"/>
      <c r="AD66" s="48"/>
      <c r="AE66" s="49" t="s">
        <v>79</v>
      </c>
      <c r="AF66" s="50"/>
      <c r="AG66" s="50"/>
      <c r="AH66" s="50"/>
      <c r="AI66" s="50"/>
      <c r="AJ66" s="50"/>
      <c r="AK66" s="50"/>
      <c r="AL66" s="50"/>
      <c r="AM66" s="50"/>
      <c r="AN66" s="51"/>
      <c r="AO66" s="43">
        <v>700000</v>
      </c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>
        <f t="shared" si="0"/>
        <v>700000</v>
      </c>
      <c r="BF66" s="43"/>
      <c r="BG66" s="43"/>
      <c r="BH66" s="43"/>
      <c r="BI66" s="43"/>
      <c r="BJ66" s="43"/>
      <c r="BK66" s="43"/>
      <c r="BL66" s="43"/>
    </row>
    <row r="67" spans="1:82" ht="33" customHeight="1" x14ac:dyDescent="0.2">
      <c r="A67" s="44">
        <v>0</v>
      </c>
      <c r="B67" s="44"/>
      <c r="C67" s="44"/>
      <c r="D67" s="44"/>
      <c r="E67" s="44"/>
      <c r="F67" s="44"/>
      <c r="G67" s="45" t="s">
        <v>91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57</v>
      </c>
      <c r="AA67" s="48"/>
      <c r="AB67" s="48"/>
      <c r="AC67" s="48"/>
      <c r="AD67" s="48"/>
      <c r="AE67" s="49" t="s">
        <v>79</v>
      </c>
      <c r="AF67" s="50"/>
      <c r="AG67" s="50"/>
      <c r="AH67" s="50"/>
      <c r="AI67" s="50"/>
      <c r="AJ67" s="50"/>
      <c r="AK67" s="50"/>
      <c r="AL67" s="50"/>
      <c r="AM67" s="50"/>
      <c r="AN67" s="51"/>
      <c r="AO67" s="43"/>
      <c r="AP67" s="43"/>
      <c r="AQ67" s="43"/>
      <c r="AR67" s="43"/>
      <c r="AS67" s="43"/>
      <c r="AT67" s="43"/>
      <c r="AU67" s="43"/>
      <c r="AV67" s="43"/>
      <c r="AW67" s="43">
        <f>3500000-3000000</f>
        <v>500000</v>
      </c>
      <c r="AX67" s="43"/>
      <c r="AY67" s="43"/>
      <c r="AZ67" s="43"/>
      <c r="BA67" s="43"/>
      <c r="BB67" s="43"/>
      <c r="BC67" s="43"/>
      <c r="BD67" s="43"/>
      <c r="BE67" s="43">
        <f t="shared" si="0"/>
        <v>500000</v>
      </c>
      <c r="BF67" s="43"/>
      <c r="BG67" s="43"/>
      <c r="BH67" s="43"/>
      <c r="BI67" s="43"/>
      <c r="BJ67" s="43"/>
      <c r="BK67" s="43"/>
      <c r="BL67" s="43"/>
    </row>
    <row r="68" spans="1:82" ht="47.25" customHeight="1" x14ac:dyDescent="0.2">
      <c r="A68" s="44">
        <v>0</v>
      </c>
      <c r="B68" s="44"/>
      <c r="C68" s="44"/>
      <c r="D68" s="44"/>
      <c r="E68" s="44"/>
      <c r="F68" s="44"/>
      <c r="G68" s="45" t="s">
        <v>103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58</v>
      </c>
      <c r="AA68" s="48"/>
      <c r="AB68" s="48"/>
      <c r="AC68" s="48"/>
      <c r="AD68" s="48"/>
      <c r="AE68" s="59" t="s">
        <v>85</v>
      </c>
      <c r="AF68" s="60"/>
      <c r="AG68" s="60"/>
      <c r="AH68" s="60"/>
      <c r="AI68" s="60"/>
      <c r="AJ68" s="60"/>
      <c r="AK68" s="60"/>
      <c r="AL68" s="60"/>
      <c r="AM68" s="60"/>
      <c r="AN68" s="61"/>
      <c r="AO68" s="62">
        <v>35</v>
      </c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52">
        <f t="shared" si="0"/>
        <v>35</v>
      </c>
      <c r="BF68" s="52"/>
      <c r="BG68" s="52"/>
      <c r="BH68" s="52"/>
      <c r="BI68" s="52"/>
      <c r="BJ68" s="52"/>
      <c r="BK68" s="52"/>
      <c r="BL68" s="52"/>
    </row>
    <row r="69" spans="1:82" ht="48" customHeight="1" x14ac:dyDescent="0.2">
      <c r="A69" s="44">
        <v>0</v>
      </c>
      <c r="B69" s="44"/>
      <c r="C69" s="44"/>
      <c r="D69" s="44"/>
      <c r="E69" s="44"/>
      <c r="F69" s="44"/>
      <c r="G69" s="45" t="s">
        <v>106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58</v>
      </c>
      <c r="AA69" s="48"/>
      <c r="AB69" s="48"/>
      <c r="AC69" s="48"/>
      <c r="AD69" s="48"/>
      <c r="AE69" s="59" t="s">
        <v>85</v>
      </c>
      <c r="AF69" s="60"/>
      <c r="AG69" s="60"/>
      <c r="AH69" s="60"/>
      <c r="AI69" s="60"/>
      <c r="AJ69" s="60"/>
      <c r="AK69" s="60"/>
      <c r="AL69" s="60"/>
      <c r="AM69" s="60"/>
      <c r="AN69" s="61"/>
      <c r="AO69" s="62"/>
      <c r="AP69" s="62"/>
      <c r="AQ69" s="62"/>
      <c r="AR69" s="62"/>
      <c r="AS69" s="62"/>
      <c r="AT69" s="62"/>
      <c r="AU69" s="62"/>
      <c r="AV69" s="62"/>
      <c r="AW69" s="62">
        <v>18</v>
      </c>
      <c r="AX69" s="62"/>
      <c r="AY69" s="62"/>
      <c r="AZ69" s="62"/>
      <c r="BA69" s="62"/>
      <c r="BB69" s="62"/>
      <c r="BC69" s="62"/>
      <c r="BD69" s="62"/>
      <c r="BE69" s="52">
        <f t="shared" si="0"/>
        <v>18</v>
      </c>
      <c r="BF69" s="52"/>
      <c r="BG69" s="52"/>
      <c r="BH69" s="52"/>
      <c r="BI69" s="52"/>
      <c r="BJ69" s="52"/>
      <c r="BK69" s="52"/>
      <c r="BL69" s="52"/>
    </row>
    <row r="70" spans="1:82" ht="50.25" customHeight="1" x14ac:dyDescent="0.2">
      <c r="A70" s="53"/>
      <c r="B70" s="54"/>
      <c r="C70" s="54"/>
      <c r="D70" s="54"/>
      <c r="E70" s="54"/>
      <c r="F70" s="55"/>
      <c r="G70" s="56" t="s">
        <v>108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48" t="s">
        <v>58</v>
      </c>
      <c r="AA70" s="48"/>
      <c r="AB70" s="48"/>
      <c r="AC70" s="48"/>
      <c r="AD70" s="48"/>
      <c r="AE70" s="59" t="s">
        <v>85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62"/>
      <c r="AP70" s="62"/>
      <c r="AQ70" s="62"/>
      <c r="AR70" s="62"/>
      <c r="AS70" s="62"/>
      <c r="AT70" s="62"/>
      <c r="AU70" s="62"/>
      <c r="AV70" s="62"/>
      <c r="AW70" s="62">
        <v>6</v>
      </c>
      <c r="AX70" s="62"/>
      <c r="AY70" s="62"/>
      <c r="AZ70" s="62"/>
      <c r="BA70" s="62"/>
      <c r="BB70" s="62"/>
      <c r="BC70" s="62"/>
      <c r="BD70" s="62"/>
      <c r="BE70" s="52">
        <f t="shared" si="0"/>
        <v>6</v>
      </c>
      <c r="BF70" s="52"/>
      <c r="BG70" s="52"/>
      <c r="BH70" s="52"/>
      <c r="BI70" s="52"/>
      <c r="BJ70" s="52"/>
      <c r="BK70" s="52"/>
      <c r="BL70" s="52"/>
    </row>
    <row r="71" spans="1:82" s="2" customFormat="1" ht="20.25" customHeight="1" x14ac:dyDescent="0.2">
      <c r="A71" s="111">
        <v>0</v>
      </c>
      <c r="B71" s="111"/>
      <c r="C71" s="111"/>
      <c r="D71" s="111"/>
      <c r="E71" s="111"/>
      <c r="F71" s="111"/>
      <c r="G71" s="68" t="s">
        <v>60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63"/>
      <c r="AA71" s="63"/>
      <c r="AB71" s="63"/>
      <c r="AC71" s="63"/>
      <c r="AD71" s="63"/>
      <c r="AE71" s="64"/>
      <c r="AF71" s="65"/>
      <c r="AG71" s="65"/>
      <c r="AH71" s="65"/>
      <c r="AI71" s="65"/>
      <c r="AJ71" s="65"/>
      <c r="AK71" s="65"/>
      <c r="AL71" s="65"/>
      <c r="AM71" s="65"/>
      <c r="AN71" s="66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</row>
    <row r="72" spans="1:82" ht="47.25" customHeight="1" x14ac:dyDescent="0.2">
      <c r="A72" s="44">
        <v>0</v>
      </c>
      <c r="B72" s="44"/>
      <c r="C72" s="44"/>
      <c r="D72" s="44"/>
      <c r="E72" s="44"/>
      <c r="F72" s="44"/>
      <c r="G72" s="45" t="s">
        <v>104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58</v>
      </c>
      <c r="AA72" s="48"/>
      <c r="AB72" s="48"/>
      <c r="AC72" s="48"/>
      <c r="AD72" s="48"/>
      <c r="AE72" s="59" t="s">
        <v>85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52">
        <v>25</v>
      </c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>
        <f>AO72+AW72</f>
        <v>25</v>
      </c>
      <c r="BF72" s="52"/>
      <c r="BG72" s="52"/>
      <c r="BH72" s="52"/>
      <c r="BI72" s="52"/>
      <c r="BJ72" s="52"/>
      <c r="BK72" s="52"/>
      <c r="BL72" s="52"/>
    </row>
    <row r="73" spans="1:82" ht="49.5" customHeight="1" x14ac:dyDescent="0.2">
      <c r="A73" s="44">
        <v>0</v>
      </c>
      <c r="B73" s="44"/>
      <c r="C73" s="44"/>
      <c r="D73" s="44"/>
      <c r="E73" s="44"/>
      <c r="F73" s="44"/>
      <c r="G73" s="45" t="s">
        <v>107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58</v>
      </c>
      <c r="AA73" s="48"/>
      <c r="AB73" s="48"/>
      <c r="AC73" s="48"/>
      <c r="AD73" s="48"/>
      <c r="AE73" s="49" t="s">
        <v>110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52"/>
      <c r="AP73" s="52"/>
      <c r="AQ73" s="52"/>
      <c r="AR73" s="52"/>
      <c r="AS73" s="52"/>
      <c r="AT73" s="52"/>
      <c r="AU73" s="52"/>
      <c r="AV73" s="52"/>
      <c r="AW73" s="52">
        <v>4</v>
      </c>
      <c r="AX73" s="52"/>
      <c r="AY73" s="52"/>
      <c r="AZ73" s="52"/>
      <c r="BA73" s="52"/>
      <c r="BB73" s="52"/>
      <c r="BC73" s="52"/>
      <c r="BD73" s="52"/>
      <c r="BE73" s="52">
        <f>AO73+AW73</f>
        <v>4</v>
      </c>
      <c r="BF73" s="52"/>
      <c r="BG73" s="52"/>
      <c r="BH73" s="52"/>
      <c r="BI73" s="52"/>
      <c r="BJ73" s="52"/>
      <c r="BK73" s="52"/>
      <c r="BL73" s="52"/>
      <c r="BZ73" s="40"/>
      <c r="CA73" s="40"/>
      <c r="CB73" s="40">
        <v>17</v>
      </c>
      <c r="CC73" s="40">
        <v>3</v>
      </c>
      <c r="CD73" s="40"/>
    </row>
    <row r="74" spans="1:82" ht="49.5" customHeight="1" x14ac:dyDescent="0.2">
      <c r="A74" s="53"/>
      <c r="B74" s="54"/>
      <c r="C74" s="54"/>
      <c r="D74" s="54"/>
      <c r="E74" s="54"/>
      <c r="F74" s="55"/>
      <c r="G74" s="56" t="s">
        <v>109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48" t="s">
        <v>58</v>
      </c>
      <c r="AA74" s="48"/>
      <c r="AB74" s="48"/>
      <c r="AC74" s="48"/>
      <c r="AD74" s="48"/>
      <c r="AE74" s="49" t="s">
        <v>110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52"/>
      <c r="AP74" s="52"/>
      <c r="AQ74" s="52"/>
      <c r="AR74" s="52"/>
      <c r="AS74" s="52"/>
      <c r="AT74" s="52"/>
      <c r="AU74" s="52"/>
      <c r="AV74" s="52"/>
      <c r="AW74" s="52">
        <v>6</v>
      </c>
      <c r="AX74" s="52"/>
      <c r="AY74" s="52"/>
      <c r="AZ74" s="52"/>
      <c r="BA74" s="52"/>
      <c r="BB74" s="52"/>
      <c r="BC74" s="52"/>
      <c r="BD74" s="52"/>
      <c r="BE74" s="52">
        <f>AO74+AW74</f>
        <v>6</v>
      </c>
      <c r="BF74" s="52"/>
      <c r="BG74" s="52"/>
      <c r="BH74" s="52"/>
      <c r="BI74" s="52"/>
      <c r="BJ74" s="52"/>
      <c r="BK74" s="52"/>
      <c r="BL74" s="52"/>
      <c r="BZ74" s="40"/>
      <c r="CA74" s="40"/>
      <c r="CB74" s="40"/>
      <c r="CC74" s="40"/>
      <c r="CD74" s="40"/>
    </row>
    <row r="75" spans="1:82" s="2" customFormat="1" ht="16.5" customHeight="1" x14ac:dyDescent="0.2">
      <c r="A75" s="111">
        <v>0</v>
      </c>
      <c r="B75" s="111"/>
      <c r="C75" s="111"/>
      <c r="D75" s="111"/>
      <c r="E75" s="111"/>
      <c r="F75" s="111"/>
      <c r="G75" s="68" t="s">
        <v>61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63"/>
      <c r="AA75" s="63"/>
      <c r="AB75" s="63"/>
      <c r="AC75" s="63"/>
      <c r="AD75" s="63"/>
      <c r="AE75" s="64"/>
      <c r="AF75" s="65"/>
      <c r="AG75" s="65"/>
      <c r="AH75" s="65"/>
      <c r="AI75" s="65"/>
      <c r="AJ75" s="65"/>
      <c r="AK75" s="65"/>
      <c r="AL75" s="65"/>
      <c r="AM75" s="65"/>
      <c r="AN75" s="66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Z75" s="41"/>
      <c r="CA75" s="41"/>
      <c r="CB75" s="41"/>
      <c r="CC75" s="41"/>
      <c r="CD75" s="41"/>
    </row>
    <row r="76" spans="1:82" ht="24.75" customHeight="1" x14ac:dyDescent="0.2">
      <c r="A76" s="44">
        <v>0</v>
      </c>
      <c r="B76" s="44"/>
      <c r="C76" s="44"/>
      <c r="D76" s="44"/>
      <c r="E76" s="44"/>
      <c r="F76" s="44"/>
      <c r="G76" s="45" t="s">
        <v>62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57</v>
      </c>
      <c r="AA76" s="48"/>
      <c r="AB76" s="48"/>
      <c r="AC76" s="48"/>
      <c r="AD76" s="48"/>
      <c r="AE76" s="49" t="s">
        <v>81</v>
      </c>
      <c r="AF76" s="50"/>
      <c r="AG76" s="50"/>
      <c r="AH76" s="50"/>
      <c r="AI76" s="50"/>
      <c r="AJ76" s="50"/>
      <c r="AK76" s="50"/>
      <c r="AL76" s="50"/>
      <c r="AM76" s="50"/>
      <c r="AN76" s="51"/>
      <c r="AO76" s="43">
        <f>AO66/AO72</f>
        <v>28000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>
        <f>AO76+AW76</f>
        <v>28000</v>
      </c>
      <c r="BF76" s="43"/>
      <c r="BG76" s="43"/>
      <c r="BH76" s="43"/>
      <c r="BI76" s="43"/>
      <c r="BJ76" s="43"/>
      <c r="BK76" s="43"/>
      <c r="BL76" s="43"/>
      <c r="BZ76" s="40"/>
      <c r="CA76" s="40"/>
      <c r="CB76" s="40"/>
      <c r="CC76" s="40"/>
      <c r="CD76" s="40"/>
    </row>
    <row r="77" spans="1:82" ht="23.25" customHeight="1" x14ac:dyDescent="0.2">
      <c r="A77" s="44">
        <v>0</v>
      </c>
      <c r="B77" s="44"/>
      <c r="C77" s="44"/>
      <c r="D77" s="44"/>
      <c r="E77" s="44"/>
      <c r="F77" s="44"/>
      <c r="G77" s="45" t="s">
        <v>99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 t="s">
        <v>57</v>
      </c>
      <c r="AA77" s="48"/>
      <c r="AB77" s="48"/>
      <c r="AC77" s="48"/>
      <c r="AD77" s="48"/>
      <c r="AE77" s="49" t="s">
        <v>81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43"/>
      <c r="AP77" s="43"/>
      <c r="AQ77" s="43"/>
      <c r="AR77" s="43"/>
      <c r="AS77" s="43"/>
      <c r="AT77" s="43"/>
      <c r="AU77" s="43"/>
      <c r="AV77" s="43"/>
      <c r="AW77" s="43">
        <f>(241213+83800+52482+108621)/AW73</f>
        <v>121529</v>
      </c>
      <c r="AX77" s="43"/>
      <c r="AY77" s="43" t="e">
        <f>(241213+83800+52482+108621)/AY73</f>
        <v>#DIV/0!</v>
      </c>
      <c r="AZ77" s="43"/>
      <c r="BA77" s="43" t="e">
        <f>(241213+83800+52482+108621)/BA73</f>
        <v>#DIV/0!</v>
      </c>
      <c r="BB77" s="43"/>
      <c r="BC77" s="43" t="e">
        <f>(241213+83800+52482+108621)/BC73</f>
        <v>#DIV/0!</v>
      </c>
      <c r="BD77" s="43"/>
      <c r="BE77" s="43">
        <f>AO77+AW77</f>
        <v>121529</v>
      </c>
      <c r="BF77" s="43"/>
      <c r="BG77" s="43"/>
      <c r="BH77" s="43"/>
      <c r="BI77" s="43"/>
      <c r="BJ77" s="43"/>
      <c r="BK77" s="43"/>
      <c r="BL77" s="43"/>
      <c r="BZ77" s="40"/>
      <c r="CA77" s="40"/>
      <c r="CB77" s="42">
        <f>AW77/85550*100</f>
        <v>142.05610753945061</v>
      </c>
      <c r="CC77" s="40"/>
      <c r="CD77" s="40"/>
    </row>
    <row r="78" spans="1:82" ht="33.75" customHeight="1" x14ac:dyDescent="0.2">
      <c r="A78" s="44"/>
      <c r="B78" s="44"/>
      <c r="C78" s="44"/>
      <c r="D78" s="44"/>
      <c r="E78" s="44"/>
      <c r="F78" s="44"/>
      <c r="G78" s="45" t="s">
        <v>111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57</v>
      </c>
      <c r="AA78" s="48"/>
      <c r="AB78" s="48"/>
      <c r="AC78" s="48"/>
      <c r="AD78" s="48"/>
      <c r="AE78" s="49" t="s">
        <v>81</v>
      </c>
      <c r="AF78" s="50"/>
      <c r="AG78" s="50"/>
      <c r="AH78" s="50"/>
      <c r="AI78" s="50"/>
      <c r="AJ78" s="50"/>
      <c r="AK78" s="50"/>
      <c r="AL78" s="50"/>
      <c r="AM78" s="50"/>
      <c r="AN78" s="51"/>
      <c r="AO78" s="43"/>
      <c r="AP78" s="43"/>
      <c r="AQ78" s="43"/>
      <c r="AR78" s="43"/>
      <c r="AS78" s="43"/>
      <c r="AT78" s="43"/>
      <c r="AU78" s="43"/>
      <c r="AV78" s="43"/>
      <c r="AW78" s="43">
        <f>2314*6/AW74</f>
        <v>2314</v>
      </c>
      <c r="AX78" s="43"/>
      <c r="AY78" s="43"/>
      <c r="AZ78" s="43"/>
      <c r="BA78" s="43"/>
      <c r="BB78" s="43"/>
      <c r="BC78" s="43"/>
      <c r="BD78" s="43"/>
      <c r="BE78" s="43">
        <f>AO78+AW78</f>
        <v>2314</v>
      </c>
      <c r="BF78" s="43"/>
      <c r="BG78" s="43"/>
      <c r="BH78" s="43"/>
      <c r="BI78" s="43"/>
      <c r="BJ78" s="43"/>
      <c r="BK78" s="43"/>
      <c r="BL78" s="43"/>
      <c r="BZ78" s="40"/>
      <c r="CA78" s="40"/>
      <c r="CB78" s="40"/>
      <c r="CC78" s="40"/>
      <c r="CD78" s="40"/>
    </row>
    <row r="79" spans="1:82" s="2" customFormat="1" ht="18" customHeight="1" x14ac:dyDescent="0.2">
      <c r="A79" s="111">
        <v>0</v>
      </c>
      <c r="B79" s="111"/>
      <c r="C79" s="111"/>
      <c r="D79" s="111"/>
      <c r="E79" s="111"/>
      <c r="F79" s="111"/>
      <c r="G79" s="68" t="s">
        <v>64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63"/>
      <c r="AA79" s="63"/>
      <c r="AB79" s="63"/>
      <c r="AC79" s="63"/>
      <c r="AD79" s="63"/>
      <c r="AE79" s="64"/>
      <c r="AF79" s="65"/>
      <c r="AG79" s="65"/>
      <c r="AH79" s="65"/>
      <c r="AI79" s="65"/>
      <c r="AJ79" s="65"/>
      <c r="AK79" s="65"/>
      <c r="AL79" s="65"/>
      <c r="AM79" s="65"/>
      <c r="AN79" s="66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</row>
    <row r="80" spans="1:82" ht="51" customHeight="1" x14ac:dyDescent="0.2">
      <c r="A80" s="44">
        <v>0</v>
      </c>
      <c r="B80" s="44"/>
      <c r="C80" s="44"/>
      <c r="D80" s="44"/>
      <c r="E80" s="44"/>
      <c r="F80" s="44"/>
      <c r="G80" s="45" t="s">
        <v>65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66</v>
      </c>
      <c r="AA80" s="48"/>
      <c r="AB80" s="48"/>
      <c r="AC80" s="48"/>
      <c r="AD80" s="48"/>
      <c r="AE80" s="49" t="s">
        <v>81</v>
      </c>
      <c r="AF80" s="50"/>
      <c r="AG80" s="50"/>
      <c r="AH80" s="50"/>
      <c r="AI80" s="50"/>
      <c r="AJ80" s="50"/>
      <c r="AK80" s="50"/>
      <c r="AL80" s="50"/>
      <c r="AM80" s="50"/>
      <c r="AN80" s="51"/>
      <c r="AO80" s="43">
        <f>AO72/AO68*100</f>
        <v>71.428571428571431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>
        <f>AO80+AW80</f>
        <v>71.428571428571431</v>
      </c>
      <c r="BF80" s="43"/>
      <c r="BG80" s="43"/>
      <c r="BH80" s="43"/>
      <c r="BI80" s="43"/>
      <c r="BJ80" s="43"/>
      <c r="BK80" s="43"/>
      <c r="BL80" s="43"/>
    </row>
    <row r="81" spans="1:64" ht="50.25" customHeight="1" x14ac:dyDescent="0.2">
      <c r="A81" s="44">
        <v>0</v>
      </c>
      <c r="B81" s="44"/>
      <c r="C81" s="44"/>
      <c r="D81" s="44"/>
      <c r="E81" s="44"/>
      <c r="F81" s="44"/>
      <c r="G81" s="45" t="s">
        <v>100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66</v>
      </c>
      <c r="AA81" s="48"/>
      <c r="AB81" s="48"/>
      <c r="AC81" s="48"/>
      <c r="AD81" s="48"/>
      <c r="AE81" s="49" t="s">
        <v>81</v>
      </c>
      <c r="AF81" s="50"/>
      <c r="AG81" s="50"/>
      <c r="AH81" s="50"/>
      <c r="AI81" s="50"/>
      <c r="AJ81" s="50"/>
      <c r="AK81" s="50"/>
      <c r="AL81" s="50"/>
      <c r="AM81" s="50"/>
      <c r="AN81" s="51"/>
      <c r="AO81" s="43"/>
      <c r="AP81" s="43"/>
      <c r="AQ81" s="43"/>
      <c r="AR81" s="43"/>
      <c r="AS81" s="43"/>
      <c r="AT81" s="43"/>
      <c r="AU81" s="43"/>
      <c r="AV81" s="43"/>
      <c r="AW81" s="43">
        <f>AW73/AW69*100</f>
        <v>22.222222222222221</v>
      </c>
      <c r="AX81" s="43"/>
      <c r="AY81" s="43"/>
      <c r="AZ81" s="43"/>
      <c r="BA81" s="43"/>
      <c r="BB81" s="43"/>
      <c r="BC81" s="43"/>
      <c r="BD81" s="43"/>
      <c r="BE81" s="43">
        <f>AO81+AW81</f>
        <v>22.222222222222221</v>
      </c>
      <c r="BF81" s="43"/>
      <c r="BG81" s="43"/>
      <c r="BH81" s="43"/>
      <c r="BI81" s="43"/>
      <c r="BJ81" s="43"/>
      <c r="BK81" s="43"/>
      <c r="BL81" s="43"/>
    </row>
    <row r="82" spans="1:64" ht="66" customHeight="1" x14ac:dyDescent="0.2">
      <c r="A82" s="44"/>
      <c r="B82" s="44"/>
      <c r="C82" s="44"/>
      <c r="D82" s="44"/>
      <c r="E82" s="44"/>
      <c r="F82" s="44"/>
      <c r="G82" s="45" t="s">
        <v>112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 t="s">
        <v>66</v>
      </c>
      <c r="AA82" s="48"/>
      <c r="AB82" s="48"/>
      <c r="AC82" s="48"/>
      <c r="AD82" s="48"/>
      <c r="AE82" s="49" t="s">
        <v>81</v>
      </c>
      <c r="AF82" s="50"/>
      <c r="AG82" s="50"/>
      <c r="AH82" s="50"/>
      <c r="AI82" s="50"/>
      <c r="AJ82" s="50"/>
      <c r="AK82" s="50"/>
      <c r="AL82" s="50"/>
      <c r="AM82" s="50"/>
      <c r="AN82" s="51"/>
      <c r="AO82" s="43"/>
      <c r="AP82" s="43"/>
      <c r="AQ82" s="43"/>
      <c r="AR82" s="43"/>
      <c r="AS82" s="43"/>
      <c r="AT82" s="43"/>
      <c r="AU82" s="43"/>
      <c r="AV82" s="43"/>
      <c r="AW82" s="43">
        <f>AW74/AW70*100</f>
        <v>100</v>
      </c>
      <c r="AX82" s="43"/>
      <c r="AY82" s="43"/>
      <c r="AZ82" s="43"/>
      <c r="BA82" s="43"/>
      <c r="BB82" s="43"/>
      <c r="BC82" s="43"/>
      <c r="BD82" s="43"/>
      <c r="BE82" s="43">
        <f>AO82+AW82</f>
        <v>100</v>
      </c>
      <c r="BF82" s="43"/>
      <c r="BG82" s="43"/>
      <c r="BH82" s="43"/>
      <c r="BI82" s="43"/>
      <c r="BJ82" s="43"/>
      <c r="BK82" s="43"/>
      <c r="BL82" s="43"/>
    </row>
    <row r="83" spans="1:64" ht="8.25" customHeight="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</row>
    <row r="84" spans="1:64" ht="34.5" customHeight="1" x14ac:dyDescent="0.2">
      <c r="A84" s="44" t="s">
        <v>21</v>
      </c>
      <c r="B84" s="44"/>
      <c r="C84" s="44"/>
      <c r="D84" s="44"/>
      <c r="E84" s="44"/>
      <c r="F84" s="44"/>
      <c r="G84" s="53" t="s">
        <v>34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44" t="s">
        <v>2</v>
      </c>
      <c r="AA84" s="44"/>
      <c r="AB84" s="44"/>
      <c r="AC84" s="44"/>
      <c r="AD84" s="44"/>
      <c r="AE84" s="44" t="s">
        <v>1</v>
      </c>
      <c r="AF84" s="44"/>
      <c r="AG84" s="44"/>
      <c r="AH84" s="44"/>
      <c r="AI84" s="44"/>
      <c r="AJ84" s="44"/>
      <c r="AK84" s="44"/>
      <c r="AL84" s="44"/>
      <c r="AM84" s="44"/>
      <c r="AN84" s="44"/>
      <c r="AO84" s="53" t="s">
        <v>22</v>
      </c>
      <c r="AP84" s="54"/>
      <c r="AQ84" s="54"/>
      <c r="AR84" s="54"/>
      <c r="AS84" s="54"/>
      <c r="AT84" s="54"/>
      <c r="AU84" s="54"/>
      <c r="AV84" s="55"/>
      <c r="AW84" s="53" t="s">
        <v>23</v>
      </c>
      <c r="AX84" s="54"/>
      <c r="AY84" s="54"/>
      <c r="AZ84" s="54"/>
      <c r="BA84" s="54"/>
      <c r="BB84" s="54"/>
      <c r="BC84" s="54"/>
      <c r="BD84" s="55"/>
      <c r="BE84" s="53" t="s">
        <v>20</v>
      </c>
      <c r="BF84" s="54"/>
      <c r="BG84" s="54"/>
      <c r="BH84" s="54"/>
      <c r="BI84" s="54"/>
      <c r="BJ84" s="54"/>
      <c r="BK84" s="54"/>
      <c r="BL84" s="55"/>
    </row>
    <row r="85" spans="1:64" ht="15.75" x14ac:dyDescent="0.2">
      <c r="A85" s="44">
        <v>1</v>
      </c>
      <c r="B85" s="44"/>
      <c r="C85" s="44"/>
      <c r="D85" s="44"/>
      <c r="E85" s="44"/>
      <c r="F85" s="44"/>
      <c r="G85" s="53">
        <v>2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44">
        <v>3</v>
      </c>
      <c r="AA85" s="44"/>
      <c r="AB85" s="44"/>
      <c r="AC85" s="44"/>
      <c r="AD85" s="44"/>
      <c r="AE85" s="44">
        <v>4</v>
      </c>
      <c r="AF85" s="44"/>
      <c r="AG85" s="44"/>
      <c r="AH85" s="44"/>
      <c r="AI85" s="44"/>
      <c r="AJ85" s="44"/>
      <c r="AK85" s="44"/>
      <c r="AL85" s="44"/>
      <c r="AM85" s="44"/>
      <c r="AN85" s="44"/>
      <c r="AO85" s="44">
        <v>5</v>
      </c>
      <c r="AP85" s="44"/>
      <c r="AQ85" s="44"/>
      <c r="AR85" s="44"/>
      <c r="AS85" s="44"/>
      <c r="AT85" s="44"/>
      <c r="AU85" s="44"/>
      <c r="AV85" s="44"/>
      <c r="AW85" s="44">
        <v>6</v>
      </c>
      <c r="AX85" s="44"/>
      <c r="AY85" s="44"/>
      <c r="AZ85" s="44"/>
      <c r="BA85" s="44"/>
      <c r="BB85" s="44"/>
      <c r="BC85" s="44"/>
      <c r="BD85" s="44"/>
      <c r="BE85" s="44">
        <v>7</v>
      </c>
      <c r="BF85" s="44"/>
      <c r="BG85" s="44"/>
      <c r="BH85" s="44"/>
      <c r="BI85" s="44"/>
      <c r="BJ85" s="44"/>
      <c r="BK85" s="44"/>
      <c r="BL85" s="44"/>
    </row>
    <row r="86" spans="1:64" ht="36" customHeight="1" x14ac:dyDescent="0.2">
      <c r="A86" s="53"/>
      <c r="B86" s="54"/>
      <c r="C86" s="54"/>
      <c r="D86" s="54"/>
      <c r="E86" s="54"/>
      <c r="F86" s="55"/>
      <c r="G86" s="133" t="s">
        <v>89</v>
      </c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5"/>
      <c r="AO86" s="53"/>
      <c r="AP86" s="54"/>
      <c r="AQ86" s="54"/>
      <c r="AR86" s="54"/>
      <c r="AS86" s="54"/>
      <c r="AT86" s="54"/>
      <c r="AU86" s="54"/>
      <c r="AV86" s="55"/>
      <c r="AW86" s="53"/>
      <c r="AX86" s="54"/>
      <c r="AY86" s="54"/>
      <c r="AZ86" s="54"/>
      <c r="BA86" s="54"/>
      <c r="BB86" s="54"/>
      <c r="BC86" s="54"/>
      <c r="BD86" s="55"/>
      <c r="BE86" s="53"/>
      <c r="BF86" s="54"/>
      <c r="BG86" s="54"/>
      <c r="BH86" s="54"/>
      <c r="BI86" s="54"/>
      <c r="BJ86" s="54"/>
      <c r="BK86" s="54"/>
      <c r="BL86" s="55"/>
    </row>
    <row r="87" spans="1:64" ht="18.75" customHeight="1" x14ac:dyDescent="0.2">
      <c r="A87" s="111">
        <v>0</v>
      </c>
      <c r="B87" s="111"/>
      <c r="C87" s="111"/>
      <c r="D87" s="111"/>
      <c r="E87" s="111"/>
      <c r="F87" s="111"/>
      <c r="G87" s="68" t="s">
        <v>55</v>
      </c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9"/>
      <c r="Z87" s="63"/>
      <c r="AA87" s="63"/>
      <c r="AB87" s="63"/>
      <c r="AC87" s="63"/>
      <c r="AD87" s="63"/>
      <c r="AE87" s="112"/>
      <c r="AF87" s="112"/>
      <c r="AG87" s="112"/>
      <c r="AH87" s="112"/>
      <c r="AI87" s="112"/>
      <c r="AJ87" s="112"/>
      <c r="AK87" s="112"/>
      <c r="AL87" s="112"/>
      <c r="AM87" s="112"/>
      <c r="AN87" s="113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</row>
    <row r="88" spans="1:64" ht="20.25" customHeight="1" x14ac:dyDescent="0.2">
      <c r="A88" s="44">
        <v>0</v>
      </c>
      <c r="B88" s="44"/>
      <c r="C88" s="44"/>
      <c r="D88" s="44"/>
      <c r="E88" s="44"/>
      <c r="F88" s="44"/>
      <c r="G88" s="45" t="s">
        <v>56</v>
      </c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1"/>
      <c r="Z88" s="48" t="s">
        <v>57</v>
      </c>
      <c r="AA88" s="48"/>
      <c r="AB88" s="48"/>
      <c r="AC88" s="48"/>
      <c r="AD88" s="48"/>
      <c r="AE88" s="49" t="s">
        <v>79</v>
      </c>
      <c r="AF88" s="50"/>
      <c r="AG88" s="50"/>
      <c r="AH88" s="50"/>
      <c r="AI88" s="50"/>
      <c r="AJ88" s="50"/>
      <c r="AK88" s="50"/>
      <c r="AL88" s="50"/>
      <c r="AM88" s="50"/>
      <c r="AN88" s="51"/>
      <c r="AO88" s="43">
        <f>AO89</f>
        <v>1000000</v>
      </c>
      <c r="AP88" s="43"/>
      <c r="AQ88" s="43"/>
      <c r="AR88" s="43"/>
      <c r="AS88" s="43"/>
      <c r="AT88" s="43"/>
      <c r="AU88" s="43"/>
      <c r="AV88" s="43"/>
      <c r="AW88" s="43">
        <f>AW90</f>
        <v>5000000</v>
      </c>
      <c r="AX88" s="43"/>
      <c r="AY88" s="43"/>
      <c r="AZ88" s="43"/>
      <c r="BA88" s="43"/>
      <c r="BB88" s="43"/>
      <c r="BC88" s="43"/>
      <c r="BD88" s="43"/>
      <c r="BE88" s="43">
        <f>AO88+AW88</f>
        <v>6000000</v>
      </c>
      <c r="BF88" s="43"/>
      <c r="BG88" s="43"/>
      <c r="BH88" s="43"/>
      <c r="BI88" s="43"/>
      <c r="BJ88" s="43"/>
      <c r="BK88" s="43"/>
      <c r="BL88" s="43"/>
    </row>
    <row r="89" spans="1:64" ht="37.5" customHeight="1" x14ac:dyDescent="0.2">
      <c r="A89" s="44">
        <v>0</v>
      </c>
      <c r="B89" s="44"/>
      <c r="C89" s="44"/>
      <c r="D89" s="44"/>
      <c r="E89" s="44"/>
      <c r="F89" s="44"/>
      <c r="G89" s="45" t="s">
        <v>94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7"/>
      <c r="Z89" s="48" t="s">
        <v>57</v>
      </c>
      <c r="AA89" s="48"/>
      <c r="AB89" s="48"/>
      <c r="AC89" s="48"/>
      <c r="AD89" s="48"/>
      <c r="AE89" s="49" t="s">
        <v>79</v>
      </c>
      <c r="AF89" s="50"/>
      <c r="AG89" s="50"/>
      <c r="AH89" s="50"/>
      <c r="AI89" s="50"/>
      <c r="AJ89" s="50"/>
      <c r="AK89" s="50"/>
      <c r="AL89" s="50"/>
      <c r="AM89" s="50"/>
      <c r="AN89" s="51"/>
      <c r="AO89" s="43">
        <f>16000000-15000000</f>
        <v>1000000</v>
      </c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>
        <f>AO89+AW89</f>
        <v>1000000</v>
      </c>
      <c r="BF89" s="43"/>
      <c r="BG89" s="43"/>
      <c r="BH89" s="43"/>
      <c r="BI89" s="43"/>
      <c r="BJ89" s="43"/>
      <c r="BK89" s="43"/>
      <c r="BL89" s="43"/>
    </row>
    <row r="90" spans="1:64" ht="36.75" customHeight="1" x14ac:dyDescent="0.2">
      <c r="A90" s="44">
        <v>0</v>
      </c>
      <c r="B90" s="44"/>
      <c r="C90" s="44"/>
      <c r="D90" s="44"/>
      <c r="E90" s="44"/>
      <c r="F90" s="44"/>
      <c r="G90" s="45" t="s">
        <v>59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7"/>
      <c r="Z90" s="48" t="s">
        <v>57</v>
      </c>
      <c r="AA90" s="48"/>
      <c r="AB90" s="48"/>
      <c r="AC90" s="48"/>
      <c r="AD90" s="48"/>
      <c r="AE90" s="49" t="s">
        <v>79</v>
      </c>
      <c r="AF90" s="50"/>
      <c r="AG90" s="50"/>
      <c r="AH90" s="50"/>
      <c r="AI90" s="50"/>
      <c r="AJ90" s="50"/>
      <c r="AK90" s="50"/>
      <c r="AL90" s="50"/>
      <c r="AM90" s="50"/>
      <c r="AN90" s="51"/>
      <c r="AO90" s="43"/>
      <c r="AP90" s="43"/>
      <c r="AQ90" s="43"/>
      <c r="AR90" s="43"/>
      <c r="AS90" s="43"/>
      <c r="AT90" s="43"/>
      <c r="AU90" s="43"/>
      <c r="AV90" s="43"/>
      <c r="AW90" s="43">
        <f>15000000-10000000</f>
        <v>5000000</v>
      </c>
      <c r="AX90" s="43"/>
      <c r="AY90" s="43"/>
      <c r="AZ90" s="43"/>
      <c r="BA90" s="43"/>
      <c r="BB90" s="43"/>
      <c r="BC90" s="43"/>
      <c r="BD90" s="43"/>
      <c r="BE90" s="43">
        <f>AO90+AW90</f>
        <v>5000000</v>
      </c>
      <c r="BF90" s="43"/>
      <c r="BG90" s="43"/>
      <c r="BH90" s="43"/>
      <c r="BI90" s="43"/>
      <c r="BJ90" s="43"/>
      <c r="BK90" s="43"/>
      <c r="BL90" s="43"/>
    </row>
    <row r="91" spans="1:64" ht="48" customHeight="1" x14ac:dyDescent="0.2">
      <c r="A91" s="44">
        <v>0</v>
      </c>
      <c r="B91" s="44"/>
      <c r="C91" s="44"/>
      <c r="D91" s="44"/>
      <c r="E91" s="44"/>
      <c r="F91" s="44"/>
      <c r="G91" s="45" t="s">
        <v>95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7"/>
      <c r="Z91" s="48" t="s">
        <v>58</v>
      </c>
      <c r="AA91" s="48"/>
      <c r="AB91" s="48"/>
      <c r="AC91" s="48"/>
      <c r="AD91" s="48"/>
      <c r="AE91" s="59" t="s">
        <v>85</v>
      </c>
      <c r="AF91" s="60"/>
      <c r="AG91" s="60"/>
      <c r="AH91" s="60"/>
      <c r="AI91" s="60"/>
      <c r="AJ91" s="60"/>
      <c r="AK91" s="60"/>
      <c r="AL91" s="60"/>
      <c r="AM91" s="60"/>
      <c r="AN91" s="61"/>
      <c r="AO91" s="62">
        <v>9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52">
        <f>AO91+AW91</f>
        <v>9</v>
      </c>
      <c r="BF91" s="52"/>
      <c r="BG91" s="52"/>
      <c r="BH91" s="52"/>
      <c r="BI91" s="52"/>
      <c r="BJ91" s="52"/>
      <c r="BK91" s="52"/>
      <c r="BL91" s="52"/>
    </row>
    <row r="92" spans="1:64" ht="47.25" customHeight="1" x14ac:dyDescent="0.2">
      <c r="A92" s="44"/>
      <c r="B92" s="44"/>
      <c r="C92" s="44"/>
      <c r="D92" s="44"/>
      <c r="E92" s="44"/>
      <c r="F92" s="44"/>
      <c r="G92" s="45" t="s">
        <v>80</v>
      </c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1"/>
      <c r="Z92" s="48" t="s">
        <v>58</v>
      </c>
      <c r="AA92" s="48"/>
      <c r="AB92" s="48"/>
      <c r="AC92" s="48"/>
      <c r="AD92" s="48"/>
      <c r="AE92" s="59" t="s">
        <v>85</v>
      </c>
      <c r="AF92" s="60"/>
      <c r="AG92" s="60"/>
      <c r="AH92" s="60"/>
      <c r="AI92" s="60"/>
      <c r="AJ92" s="60"/>
      <c r="AK92" s="60"/>
      <c r="AL92" s="60"/>
      <c r="AM92" s="60"/>
      <c r="AN92" s="61"/>
      <c r="AO92" s="136"/>
      <c r="AP92" s="137"/>
      <c r="AQ92" s="137"/>
      <c r="AR92" s="137"/>
      <c r="AS92" s="137"/>
      <c r="AT92" s="137"/>
      <c r="AU92" s="137"/>
      <c r="AV92" s="138"/>
      <c r="AW92" s="140">
        <v>15</v>
      </c>
      <c r="AX92" s="141"/>
      <c r="AY92" s="141"/>
      <c r="AZ92" s="141"/>
      <c r="BA92" s="141"/>
      <c r="BB92" s="141"/>
      <c r="BC92" s="141"/>
      <c r="BD92" s="142"/>
      <c r="BE92" s="52">
        <f>AO92+AW92</f>
        <v>15</v>
      </c>
      <c r="BF92" s="52"/>
      <c r="BG92" s="52"/>
      <c r="BH92" s="52"/>
      <c r="BI92" s="52"/>
      <c r="BJ92" s="52"/>
      <c r="BK92" s="52"/>
      <c r="BL92" s="52"/>
    </row>
    <row r="93" spans="1:64" ht="19.5" customHeight="1" x14ac:dyDescent="0.2">
      <c r="A93" s="111">
        <v>0</v>
      </c>
      <c r="B93" s="111"/>
      <c r="C93" s="111"/>
      <c r="D93" s="111"/>
      <c r="E93" s="111"/>
      <c r="F93" s="111"/>
      <c r="G93" s="68" t="s">
        <v>60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70"/>
      <c r="Z93" s="63"/>
      <c r="AA93" s="63"/>
      <c r="AB93" s="63"/>
      <c r="AC93" s="63"/>
      <c r="AD93" s="63"/>
      <c r="AE93" s="64"/>
      <c r="AF93" s="65"/>
      <c r="AG93" s="65"/>
      <c r="AH93" s="65"/>
      <c r="AI93" s="65"/>
      <c r="AJ93" s="65"/>
      <c r="AK93" s="65"/>
      <c r="AL93" s="65"/>
      <c r="AM93" s="65"/>
      <c r="AN93" s="66"/>
      <c r="AO93" s="67"/>
      <c r="AP93" s="67"/>
      <c r="AQ93" s="67"/>
      <c r="AR93" s="67"/>
      <c r="AS93" s="67"/>
      <c r="AT93" s="67"/>
      <c r="AU93" s="67"/>
      <c r="AV93" s="67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</row>
    <row r="94" spans="1:64" ht="51" customHeight="1" x14ac:dyDescent="0.2">
      <c r="A94" s="44">
        <v>0</v>
      </c>
      <c r="B94" s="44"/>
      <c r="C94" s="44"/>
      <c r="D94" s="44"/>
      <c r="E94" s="44"/>
      <c r="F94" s="44"/>
      <c r="G94" s="45" t="s">
        <v>97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7"/>
      <c r="Z94" s="48" t="s">
        <v>58</v>
      </c>
      <c r="AA94" s="48"/>
      <c r="AB94" s="48"/>
      <c r="AC94" s="48"/>
      <c r="AD94" s="48"/>
      <c r="AE94" s="59" t="s">
        <v>85</v>
      </c>
      <c r="AF94" s="60"/>
      <c r="AG94" s="60"/>
      <c r="AH94" s="60"/>
      <c r="AI94" s="60"/>
      <c r="AJ94" s="60"/>
      <c r="AK94" s="60"/>
      <c r="AL94" s="60"/>
      <c r="AM94" s="60"/>
      <c r="AN94" s="61"/>
      <c r="AO94" s="52">
        <v>5</v>
      </c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>
        <f>AO94+AW94</f>
        <v>5</v>
      </c>
      <c r="BF94" s="52"/>
      <c r="BG94" s="52"/>
      <c r="BH94" s="52"/>
      <c r="BI94" s="52"/>
      <c r="BJ94" s="52"/>
      <c r="BK94" s="52"/>
      <c r="BL94" s="52"/>
    </row>
    <row r="95" spans="1:64" ht="50.25" customHeight="1" x14ac:dyDescent="0.2">
      <c r="A95" s="44">
        <v>0</v>
      </c>
      <c r="B95" s="44"/>
      <c r="C95" s="44"/>
      <c r="D95" s="44"/>
      <c r="E95" s="44"/>
      <c r="F95" s="44"/>
      <c r="G95" s="45" t="s">
        <v>96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7"/>
      <c r="Z95" s="48" t="s">
        <v>58</v>
      </c>
      <c r="AA95" s="48"/>
      <c r="AB95" s="48"/>
      <c r="AC95" s="48"/>
      <c r="AD95" s="48"/>
      <c r="AE95" s="59" t="s">
        <v>85</v>
      </c>
      <c r="AF95" s="60"/>
      <c r="AG95" s="60"/>
      <c r="AH95" s="60"/>
      <c r="AI95" s="60"/>
      <c r="AJ95" s="60"/>
      <c r="AK95" s="60"/>
      <c r="AL95" s="60"/>
      <c r="AM95" s="60"/>
      <c r="AN95" s="61"/>
      <c r="AO95" s="43"/>
      <c r="AP95" s="43"/>
      <c r="AQ95" s="43"/>
      <c r="AR95" s="43"/>
      <c r="AS95" s="43"/>
      <c r="AT95" s="43"/>
      <c r="AU95" s="43"/>
      <c r="AV95" s="43"/>
      <c r="AW95" s="52">
        <v>6</v>
      </c>
      <c r="AX95" s="52"/>
      <c r="AY95" s="52"/>
      <c r="AZ95" s="52"/>
      <c r="BA95" s="52"/>
      <c r="BB95" s="52"/>
      <c r="BC95" s="52"/>
      <c r="BD95" s="52"/>
      <c r="BE95" s="52">
        <f>AO95+AW95</f>
        <v>6</v>
      </c>
      <c r="BF95" s="52"/>
      <c r="BG95" s="52"/>
      <c r="BH95" s="52"/>
      <c r="BI95" s="52"/>
      <c r="BJ95" s="52"/>
      <c r="BK95" s="52"/>
      <c r="BL95" s="52"/>
    </row>
    <row r="96" spans="1:64" ht="19.5" customHeight="1" x14ac:dyDescent="0.2">
      <c r="A96" s="111">
        <v>0</v>
      </c>
      <c r="B96" s="111"/>
      <c r="C96" s="111"/>
      <c r="D96" s="111"/>
      <c r="E96" s="111"/>
      <c r="F96" s="111"/>
      <c r="G96" s="68" t="s">
        <v>61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70"/>
      <c r="Z96" s="63"/>
      <c r="AA96" s="63"/>
      <c r="AB96" s="63"/>
      <c r="AC96" s="63"/>
      <c r="AD96" s="63"/>
      <c r="AE96" s="64"/>
      <c r="AF96" s="65"/>
      <c r="AG96" s="65"/>
      <c r="AH96" s="65"/>
      <c r="AI96" s="65"/>
      <c r="AJ96" s="65"/>
      <c r="AK96" s="65"/>
      <c r="AL96" s="65"/>
      <c r="AM96" s="65"/>
      <c r="AN96" s="66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</row>
    <row r="97" spans="1:64" ht="40.5" customHeight="1" x14ac:dyDescent="0.2">
      <c r="A97" s="44">
        <v>0</v>
      </c>
      <c r="B97" s="44"/>
      <c r="C97" s="44"/>
      <c r="D97" s="44"/>
      <c r="E97" s="44"/>
      <c r="F97" s="44"/>
      <c r="G97" s="45" t="s">
        <v>101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7"/>
      <c r="Z97" s="48" t="s">
        <v>57</v>
      </c>
      <c r="AA97" s="48"/>
      <c r="AB97" s="48"/>
      <c r="AC97" s="48"/>
      <c r="AD97" s="48"/>
      <c r="AE97" s="49" t="s">
        <v>81</v>
      </c>
      <c r="AF97" s="50"/>
      <c r="AG97" s="50"/>
      <c r="AH97" s="50"/>
      <c r="AI97" s="50"/>
      <c r="AJ97" s="50"/>
      <c r="AK97" s="50"/>
      <c r="AL97" s="50"/>
      <c r="AM97" s="50"/>
      <c r="AN97" s="51"/>
      <c r="AO97" s="43">
        <f>AO89/AO94</f>
        <v>200000</v>
      </c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>
        <f>AO97+AW97</f>
        <v>200000</v>
      </c>
      <c r="BF97" s="43"/>
      <c r="BG97" s="43"/>
      <c r="BH97" s="43"/>
      <c r="BI97" s="43"/>
      <c r="BJ97" s="43"/>
      <c r="BK97" s="43"/>
      <c r="BL97" s="43"/>
    </row>
    <row r="98" spans="1:64" ht="37.5" customHeight="1" x14ac:dyDescent="0.2">
      <c r="A98" s="44">
        <v>0</v>
      </c>
      <c r="B98" s="44"/>
      <c r="C98" s="44"/>
      <c r="D98" s="44"/>
      <c r="E98" s="44"/>
      <c r="F98" s="44"/>
      <c r="G98" s="45" t="s">
        <v>63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7"/>
      <c r="Z98" s="48" t="s">
        <v>57</v>
      </c>
      <c r="AA98" s="48"/>
      <c r="AB98" s="48"/>
      <c r="AC98" s="48"/>
      <c r="AD98" s="48"/>
      <c r="AE98" s="49" t="s">
        <v>81</v>
      </c>
      <c r="AF98" s="50"/>
      <c r="AG98" s="50"/>
      <c r="AH98" s="50"/>
      <c r="AI98" s="50"/>
      <c r="AJ98" s="50"/>
      <c r="AK98" s="50"/>
      <c r="AL98" s="50"/>
      <c r="AM98" s="50"/>
      <c r="AN98" s="51"/>
      <c r="AO98" s="43"/>
      <c r="AP98" s="43"/>
      <c r="AQ98" s="43"/>
      <c r="AR98" s="43"/>
      <c r="AS98" s="43"/>
      <c r="AT98" s="43"/>
      <c r="AU98" s="43"/>
      <c r="AV98" s="43"/>
      <c r="AW98" s="43">
        <f>AW90/AW95</f>
        <v>833333.33333333337</v>
      </c>
      <c r="AX98" s="43"/>
      <c r="AY98" s="43"/>
      <c r="AZ98" s="43"/>
      <c r="BA98" s="43"/>
      <c r="BB98" s="43"/>
      <c r="BC98" s="43"/>
      <c r="BD98" s="43"/>
      <c r="BE98" s="43">
        <f>AO98+AW98</f>
        <v>833333.33333333337</v>
      </c>
      <c r="BF98" s="43"/>
      <c r="BG98" s="43"/>
      <c r="BH98" s="43"/>
      <c r="BI98" s="43"/>
      <c r="BJ98" s="43"/>
      <c r="BK98" s="43"/>
      <c r="BL98" s="43"/>
    </row>
    <row r="99" spans="1:64" ht="20.25" customHeight="1" x14ac:dyDescent="0.2">
      <c r="A99" s="111">
        <v>0</v>
      </c>
      <c r="B99" s="111"/>
      <c r="C99" s="111"/>
      <c r="D99" s="111"/>
      <c r="E99" s="111"/>
      <c r="F99" s="111"/>
      <c r="G99" s="68" t="s">
        <v>64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70"/>
      <c r="Z99" s="63"/>
      <c r="AA99" s="63"/>
      <c r="AB99" s="63"/>
      <c r="AC99" s="63"/>
      <c r="AD99" s="63"/>
      <c r="AE99" s="64"/>
      <c r="AF99" s="65"/>
      <c r="AG99" s="65"/>
      <c r="AH99" s="65"/>
      <c r="AI99" s="65"/>
      <c r="AJ99" s="65"/>
      <c r="AK99" s="65"/>
      <c r="AL99" s="65"/>
      <c r="AM99" s="65"/>
      <c r="AN99" s="66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</row>
    <row r="100" spans="1:64" ht="52.5" customHeight="1" x14ac:dyDescent="0.2">
      <c r="A100" s="44">
        <v>0</v>
      </c>
      <c r="B100" s="44"/>
      <c r="C100" s="44"/>
      <c r="D100" s="44"/>
      <c r="E100" s="44"/>
      <c r="F100" s="44"/>
      <c r="G100" s="45" t="s">
        <v>102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7"/>
      <c r="Z100" s="48" t="s">
        <v>66</v>
      </c>
      <c r="AA100" s="48"/>
      <c r="AB100" s="48"/>
      <c r="AC100" s="48"/>
      <c r="AD100" s="48"/>
      <c r="AE100" s="49" t="s">
        <v>81</v>
      </c>
      <c r="AF100" s="50"/>
      <c r="AG100" s="50"/>
      <c r="AH100" s="50"/>
      <c r="AI100" s="50"/>
      <c r="AJ100" s="50"/>
      <c r="AK100" s="50"/>
      <c r="AL100" s="50"/>
      <c r="AM100" s="50"/>
      <c r="AN100" s="51"/>
      <c r="AO100" s="43">
        <f>AO94/AO91*100</f>
        <v>55.555555555555557</v>
      </c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>
        <f>AO100+AW100</f>
        <v>55.555555555555557</v>
      </c>
      <c r="BF100" s="43"/>
      <c r="BG100" s="43"/>
      <c r="BH100" s="43"/>
      <c r="BI100" s="43"/>
      <c r="BJ100" s="43"/>
      <c r="BK100" s="43"/>
      <c r="BL100" s="43"/>
    </row>
    <row r="101" spans="1:64" ht="52.5" customHeight="1" x14ac:dyDescent="0.2">
      <c r="A101" s="44"/>
      <c r="B101" s="44"/>
      <c r="C101" s="44"/>
      <c r="D101" s="44"/>
      <c r="E101" s="44"/>
      <c r="F101" s="44"/>
      <c r="G101" s="45" t="s">
        <v>98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7"/>
      <c r="Z101" s="48" t="s">
        <v>66</v>
      </c>
      <c r="AA101" s="48"/>
      <c r="AB101" s="48"/>
      <c r="AC101" s="48"/>
      <c r="AD101" s="48"/>
      <c r="AE101" s="49" t="s">
        <v>81</v>
      </c>
      <c r="AF101" s="50"/>
      <c r="AG101" s="50"/>
      <c r="AH101" s="50"/>
      <c r="AI101" s="50"/>
      <c r="AJ101" s="50"/>
      <c r="AK101" s="50"/>
      <c r="AL101" s="50"/>
      <c r="AM101" s="50"/>
      <c r="AN101" s="51"/>
      <c r="AO101" s="43"/>
      <c r="AP101" s="43"/>
      <c r="AQ101" s="43"/>
      <c r="AR101" s="43"/>
      <c r="AS101" s="43"/>
      <c r="AT101" s="43"/>
      <c r="AU101" s="43"/>
      <c r="AV101" s="43"/>
      <c r="AW101" s="43">
        <f>AW95/AW92*100</f>
        <v>40</v>
      </c>
      <c r="AX101" s="43"/>
      <c r="AY101" s="43"/>
      <c r="AZ101" s="43"/>
      <c r="BA101" s="43"/>
      <c r="BB101" s="43"/>
      <c r="BC101" s="43"/>
      <c r="BD101" s="43"/>
      <c r="BE101" s="43">
        <f>AO101+AW101</f>
        <v>40</v>
      </c>
      <c r="BF101" s="43"/>
      <c r="BG101" s="43"/>
      <c r="BH101" s="43"/>
      <c r="BI101" s="43"/>
      <c r="BJ101" s="43"/>
      <c r="BK101" s="43"/>
      <c r="BL101" s="43"/>
    </row>
    <row r="105" spans="1:64" ht="31.5" customHeight="1" x14ac:dyDescent="0.25">
      <c r="A105" s="125" t="s">
        <v>83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4"/>
      <c r="AO105" s="109" t="s">
        <v>82</v>
      </c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</row>
    <row r="106" spans="1:64" x14ac:dyDescent="0.2">
      <c r="W106" s="117" t="s">
        <v>5</v>
      </c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O106" s="117" t="s">
        <v>41</v>
      </c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</row>
    <row r="107" spans="1:64" ht="15.75" customHeight="1" x14ac:dyDescent="0.2">
      <c r="A107" s="110" t="s">
        <v>3</v>
      </c>
      <c r="B107" s="110"/>
      <c r="C107" s="110"/>
      <c r="D107" s="110"/>
      <c r="E107" s="110"/>
      <c r="F107" s="110"/>
    </row>
    <row r="108" spans="1:64" ht="17.25" customHeight="1" x14ac:dyDescent="0.25">
      <c r="A108" s="129" t="s">
        <v>68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</row>
    <row r="109" spans="1:64" ht="15.75" customHeight="1" x14ac:dyDescent="0.2">
      <c r="A109" s="37" t="s">
        <v>37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</row>
    <row r="110" spans="1:64" ht="10.5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64" ht="15.75" customHeight="1" x14ac:dyDescent="0.25">
      <c r="A111" s="128" t="s">
        <v>69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4"/>
      <c r="AO111" s="109" t="s">
        <v>84</v>
      </c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</row>
    <row r="112" spans="1:64" x14ac:dyDescent="0.2">
      <c r="W112" s="117" t="s">
        <v>5</v>
      </c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O112" s="117" t="s">
        <v>41</v>
      </c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</row>
    <row r="113" spans="1:17" ht="15.75" x14ac:dyDescent="0.25">
      <c r="A113" s="127">
        <f>AO7</f>
        <v>44750</v>
      </c>
      <c r="B113" s="127"/>
      <c r="C113" s="127"/>
      <c r="D113" s="127"/>
      <c r="E113" s="127"/>
      <c r="F113" s="127"/>
      <c r="G113" s="127"/>
      <c r="H113" s="127"/>
    </row>
    <row r="114" spans="1:17" ht="16.5" customHeight="1" x14ac:dyDescent="0.2">
      <c r="A114" s="126" t="s">
        <v>35</v>
      </c>
      <c r="B114" s="126"/>
      <c r="C114" s="126"/>
      <c r="D114" s="126"/>
      <c r="E114" s="126"/>
      <c r="F114" s="126"/>
      <c r="G114" s="126"/>
      <c r="H114" s="126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ht="15.75" customHeight="1" x14ac:dyDescent="0.2">
      <c r="A115" s="1" t="s">
        <v>36</v>
      </c>
    </row>
  </sheetData>
  <mergeCells count="402">
    <mergeCell ref="BE78:BL78"/>
    <mergeCell ref="A78:F78"/>
    <mergeCell ref="G78:Y78"/>
    <mergeCell ref="Z78:AD78"/>
    <mergeCell ref="AE78:AN78"/>
    <mergeCell ref="AO78:AV78"/>
    <mergeCell ref="AW78:BD78"/>
    <mergeCell ref="BE77:BL77"/>
    <mergeCell ref="BE73:BL73"/>
    <mergeCell ref="AW91:BD91"/>
    <mergeCell ref="A88:F88"/>
    <mergeCell ref="G88:Y88"/>
    <mergeCell ref="Z88:AD88"/>
    <mergeCell ref="AE88:AN88"/>
    <mergeCell ref="AO88:AV88"/>
    <mergeCell ref="AW88:BD88"/>
    <mergeCell ref="AE90:AN90"/>
    <mergeCell ref="BE91:BL91"/>
    <mergeCell ref="A89:F89"/>
    <mergeCell ref="G89:Y89"/>
    <mergeCell ref="Z89:AD89"/>
    <mergeCell ref="AE89:AN89"/>
    <mergeCell ref="AO89:AV89"/>
    <mergeCell ref="AW89:BD89"/>
    <mergeCell ref="BE89:BL89"/>
    <mergeCell ref="G91:Y91"/>
    <mergeCell ref="Z91:AD91"/>
    <mergeCell ref="BE85:BL85"/>
    <mergeCell ref="A96:F96"/>
    <mergeCell ref="AW92:BD92"/>
    <mergeCell ref="AO94:AV94"/>
    <mergeCell ref="G63:AN63"/>
    <mergeCell ref="A63:F63"/>
    <mergeCell ref="AO63:AV63"/>
    <mergeCell ref="AW63:BD63"/>
    <mergeCell ref="A86:F86"/>
    <mergeCell ref="A91:F91"/>
    <mergeCell ref="BE63:BL63"/>
    <mergeCell ref="A84:F84"/>
    <mergeCell ref="G84:Y84"/>
    <mergeCell ref="Z84:AD84"/>
    <mergeCell ref="BE84:BL84"/>
    <mergeCell ref="BE79:BL79"/>
    <mergeCell ref="BE81:BL81"/>
    <mergeCell ref="AW81:BD81"/>
    <mergeCell ref="AO80:AV80"/>
    <mergeCell ref="A81:F81"/>
    <mergeCell ref="A92:F92"/>
    <mergeCell ref="N13:AS13"/>
    <mergeCell ref="N16:AS16"/>
    <mergeCell ref="A48:C48"/>
    <mergeCell ref="AO86:AV86"/>
    <mergeCell ref="AW86:BD86"/>
    <mergeCell ref="A80:F80"/>
    <mergeCell ref="G80:Y80"/>
    <mergeCell ref="G77:Y77"/>
    <mergeCell ref="Z77:AD77"/>
    <mergeCell ref="A94:F94"/>
    <mergeCell ref="G94:Y94"/>
    <mergeCell ref="AE85:AN85"/>
    <mergeCell ref="AO85:AV85"/>
    <mergeCell ref="Z94:AD94"/>
    <mergeCell ref="AE94:AN94"/>
    <mergeCell ref="G92:Y92"/>
    <mergeCell ref="Z92:AD92"/>
    <mergeCell ref="AE92:AN92"/>
    <mergeCell ref="AO92:AV92"/>
    <mergeCell ref="BE87:BL87"/>
    <mergeCell ref="AW80:BD80"/>
    <mergeCell ref="Z80:AD80"/>
    <mergeCell ref="AE80:AN80"/>
    <mergeCell ref="AW84:BD84"/>
    <mergeCell ref="G81:Y81"/>
    <mergeCell ref="Z81:AD81"/>
    <mergeCell ref="AE81:AN81"/>
    <mergeCell ref="AO81:AV81"/>
    <mergeCell ref="AE87:AN87"/>
    <mergeCell ref="BE86:BL86"/>
    <mergeCell ref="A77:F77"/>
    <mergeCell ref="AE77:AN77"/>
    <mergeCell ref="AO77:AV77"/>
    <mergeCell ref="AW77:BD77"/>
    <mergeCell ref="AW87:BD87"/>
    <mergeCell ref="AO87:AV87"/>
    <mergeCell ref="AE84:AN84"/>
    <mergeCell ref="AO84:AV84"/>
    <mergeCell ref="A79:F79"/>
    <mergeCell ref="BE80:BL80"/>
    <mergeCell ref="Z75:AD75"/>
    <mergeCell ref="BE75:BL75"/>
    <mergeCell ref="A76:F76"/>
    <mergeCell ref="G76:Y76"/>
    <mergeCell ref="BE76:BL76"/>
    <mergeCell ref="A75:F75"/>
    <mergeCell ref="G75:Y75"/>
    <mergeCell ref="Z76:AD76"/>
    <mergeCell ref="Z79:AD79"/>
    <mergeCell ref="AW93:BD93"/>
    <mergeCell ref="AE75:AN75"/>
    <mergeCell ref="AO75:AV75"/>
    <mergeCell ref="AW75:BD75"/>
    <mergeCell ref="AW85:BD85"/>
    <mergeCell ref="AE91:AN91"/>
    <mergeCell ref="AE79:AN79"/>
    <mergeCell ref="AO79:AV79"/>
    <mergeCell ref="AW79:BD79"/>
    <mergeCell ref="AO91:AV91"/>
    <mergeCell ref="Z72:AD72"/>
    <mergeCell ref="AE72:AN72"/>
    <mergeCell ref="AO72:AV72"/>
    <mergeCell ref="AE76:AN76"/>
    <mergeCell ref="AO76:AV76"/>
    <mergeCell ref="AE73:AN73"/>
    <mergeCell ref="AO73:AV73"/>
    <mergeCell ref="AW72:BD72"/>
    <mergeCell ref="A73:F73"/>
    <mergeCell ref="AW76:BD76"/>
    <mergeCell ref="A87:F87"/>
    <mergeCell ref="G87:Y87"/>
    <mergeCell ref="Z87:AD87"/>
    <mergeCell ref="G85:Y85"/>
    <mergeCell ref="Z85:AD85"/>
    <mergeCell ref="A72:F72"/>
    <mergeCell ref="G72:Y72"/>
    <mergeCell ref="AO90:AV90"/>
    <mergeCell ref="G73:Y73"/>
    <mergeCell ref="AW90:BD90"/>
    <mergeCell ref="G86:AN86"/>
    <mergeCell ref="G79:Y79"/>
    <mergeCell ref="A85:F85"/>
    <mergeCell ref="A71:F71"/>
    <mergeCell ref="G71:Y71"/>
    <mergeCell ref="BE93:BL93"/>
    <mergeCell ref="BE72:BL72"/>
    <mergeCell ref="BE71:BL71"/>
    <mergeCell ref="AW71:BD71"/>
    <mergeCell ref="Z73:AD73"/>
    <mergeCell ref="AW73:BD73"/>
    <mergeCell ref="A90:F90"/>
    <mergeCell ref="G90:Y90"/>
    <mergeCell ref="BE68:BL68"/>
    <mergeCell ref="Z68:AD68"/>
    <mergeCell ref="AE68:AN68"/>
    <mergeCell ref="AO68:AV68"/>
    <mergeCell ref="AW68:BD68"/>
    <mergeCell ref="Z69:AD69"/>
    <mergeCell ref="AE69:AN69"/>
    <mergeCell ref="A67:F67"/>
    <mergeCell ref="G67:Y67"/>
    <mergeCell ref="Z67:AD67"/>
    <mergeCell ref="AE67:AN67"/>
    <mergeCell ref="A69:F69"/>
    <mergeCell ref="G69:Y69"/>
    <mergeCell ref="A65:F65"/>
    <mergeCell ref="G65:Y65"/>
    <mergeCell ref="Z65:AD65"/>
    <mergeCell ref="AE65:AN65"/>
    <mergeCell ref="BE67:BL67"/>
    <mergeCell ref="BE92:BL92"/>
    <mergeCell ref="BE90:BL90"/>
    <mergeCell ref="BE69:BL69"/>
    <mergeCell ref="A68:F68"/>
    <mergeCell ref="G68:Y68"/>
    <mergeCell ref="BE66:BL66"/>
    <mergeCell ref="A93:F93"/>
    <mergeCell ref="G93:Y93"/>
    <mergeCell ref="Z93:AD93"/>
    <mergeCell ref="AE93:AN93"/>
    <mergeCell ref="AO93:AV93"/>
    <mergeCell ref="Z66:AD66"/>
    <mergeCell ref="AE66:AN66"/>
    <mergeCell ref="AO66:AV66"/>
    <mergeCell ref="AW66:BD66"/>
    <mergeCell ref="AJ58:AQ58"/>
    <mergeCell ref="AR58:AY58"/>
    <mergeCell ref="BE88:BL88"/>
    <mergeCell ref="A101:F101"/>
    <mergeCell ref="G101:Y101"/>
    <mergeCell ref="Z101:AD101"/>
    <mergeCell ref="AE101:AN101"/>
    <mergeCell ref="AO101:AV101"/>
    <mergeCell ref="AW101:BD101"/>
    <mergeCell ref="BE101:BL101"/>
    <mergeCell ref="AS49:AZ49"/>
    <mergeCell ref="D48:AB48"/>
    <mergeCell ref="AC48:AJ48"/>
    <mergeCell ref="AK48:AR48"/>
    <mergeCell ref="AS48:AZ48"/>
    <mergeCell ref="A50:C50"/>
    <mergeCell ref="D50:AB50"/>
    <mergeCell ref="AC50:AJ50"/>
    <mergeCell ref="AJ54:AQ55"/>
    <mergeCell ref="AR54:AY55"/>
    <mergeCell ref="A41:F41"/>
    <mergeCell ref="G41:BL41"/>
    <mergeCell ref="AK50:AR50"/>
    <mergeCell ref="AS50:AZ50"/>
    <mergeCell ref="A49:C49"/>
    <mergeCell ref="D49:AB49"/>
    <mergeCell ref="AC49:AJ49"/>
    <mergeCell ref="AK49:AR49"/>
    <mergeCell ref="A66:F66"/>
    <mergeCell ref="G66:Y66"/>
    <mergeCell ref="A47:C47"/>
    <mergeCell ref="AW94:BD94"/>
    <mergeCell ref="BE94:BL94"/>
    <mergeCell ref="A54:C55"/>
    <mergeCell ref="D56:AA56"/>
    <mergeCell ref="AB56:AI56"/>
    <mergeCell ref="D54:AA55"/>
    <mergeCell ref="AB54:AI55"/>
    <mergeCell ref="Z96:AD96"/>
    <mergeCell ref="AE96:AN96"/>
    <mergeCell ref="AO96:AV96"/>
    <mergeCell ref="AW96:BD96"/>
    <mergeCell ref="AO65:AV65"/>
    <mergeCell ref="AW65:BD65"/>
    <mergeCell ref="AO67:AV67"/>
    <mergeCell ref="AW67:BD67"/>
    <mergeCell ref="AO69:AV69"/>
    <mergeCell ref="AW69:BD69"/>
    <mergeCell ref="A114:H114"/>
    <mergeCell ref="A113:H113"/>
    <mergeCell ref="A111:V111"/>
    <mergeCell ref="AO98:AV98"/>
    <mergeCell ref="AW98:BD98"/>
    <mergeCell ref="BE98:BL98"/>
    <mergeCell ref="AW99:BD99"/>
    <mergeCell ref="W112:AM112"/>
    <mergeCell ref="AE98:AN98"/>
    <mergeCell ref="A108:V108"/>
    <mergeCell ref="AK45:AR46"/>
    <mergeCell ref="W111:AM111"/>
    <mergeCell ref="AO111:BG111"/>
    <mergeCell ref="W106:AM106"/>
    <mergeCell ref="A105:V105"/>
    <mergeCell ref="W105:AM105"/>
    <mergeCell ref="A62:F62"/>
    <mergeCell ref="A60:BL60"/>
    <mergeCell ref="A61:F61"/>
    <mergeCell ref="AE61:AN61"/>
    <mergeCell ref="AO3:BL3"/>
    <mergeCell ref="A31:F31"/>
    <mergeCell ref="G31:BL31"/>
    <mergeCell ref="A22:T22"/>
    <mergeCell ref="AS22:BC22"/>
    <mergeCell ref="BD22:BL22"/>
    <mergeCell ref="T23:W23"/>
    <mergeCell ref="A23:H23"/>
    <mergeCell ref="A30:F30"/>
    <mergeCell ref="G30:BL30"/>
    <mergeCell ref="AO112:BG112"/>
    <mergeCell ref="AO106:BG106"/>
    <mergeCell ref="G62:Y62"/>
    <mergeCell ref="G64:Y64"/>
    <mergeCell ref="AO62:AV62"/>
    <mergeCell ref="Z62:AD62"/>
    <mergeCell ref="G98:Y98"/>
    <mergeCell ref="Z98:AD98"/>
    <mergeCell ref="BE96:BL96"/>
    <mergeCell ref="BE65:BL65"/>
    <mergeCell ref="G99:Y99"/>
    <mergeCell ref="Z99:AD99"/>
    <mergeCell ref="AO99:AV99"/>
    <mergeCell ref="AO100:AV100"/>
    <mergeCell ref="A10:BL10"/>
    <mergeCell ref="AE62:AN62"/>
    <mergeCell ref="I23:S23"/>
    <mergeCell ref="A33:BL33"/>
    <mergeCell ref="A53:AY53"/>
    <mergeCell ref="G37:BL37"/>
    <mergeCell ref="A99:F99"/>
    <mergeCell ref="AE99:AN99"/>
    <mergeCell ref="G100:Y100"/>
    <mergeCell ref="Z100:AD100"/>
    <mergeCell ref="AJ56:AQ56"/>
    <mergeCell ref="A64:F64"/>
    <mergeCell ref="Z64:AD64"/>
    <mergeCell ref="AE64:AN64"/>
    <mergeCell ref="A58:C58"/>
    <mergeCell ref="D58:AA58"/>
    <mergeCell ref="AO105:BG105"/>
    <mergeCell ref="A107:F107"/>
    <mergeCell ref="A56:C56"/>
    <mergeCell ref="AR56:AY56"/>
    <mergeCell ref="BE99:BL99"/>
    <mergeCell ref="AE100:AN100"/>
    <mergeCell ref="A100:F100"/>
    <mergeCell ref="AW100:BD100"/>
    <mergeCell ref="BE100:BL100"/>
    <mergeCell ref="A98:F98"/>
    <mergeCell ref="AO6:BF6"/>
    <mergeCell ref="AO4:BL4"/>
    <mergeCell ref="AO5:BL5"/>
    <mergeCell ref="BE61:BL61"/>
    <mergeCell ref="A57:C57"/>
    <mergeCell ref="D57:AA57"/>
    <mergeCell ref="AB57:AI57"/>
    <mergeCell ref="AJ57:AQ57"/>
    <mergeCell ref="AR57:AY57"/>
    <mergeCell ref="Z61:AD61"/>
    <mergeCell ref="A39:F39"/>
    <mergeCell ref="A36:BL36"/>
    <mergeCell ref="A37:F37"/>
    <mergeCell ref="AO1:BL1"/>
    <mergeCell ref="A52:BL52"/>
    <mergeCell ref="U22:AD22"/>
    <mergeCell ref="AE22:AR22"/>
    <mergeCell ref="G29:BL29"/>
    <mergeCell ref="AS47:AZ47"/>
    <mergeCell ref="AO2:BL2"/>
    <mergeCell ref="A25:BL25"/>
    <mergeCell ref="A26:BL26"/>
    <mergeCell ref="A28:BL28"/>
    <mergeCell ref="A29:F29"/>
    <mergeCell ref="A34:BL34"/>
    <mergeCell ref="G38:BL38"/>
    <mergeCell ref="A38:F38"/>
    <mergeCell ref="A40:F40"/>
    <mergeCell ref="B13:L13"/>
    <mergeCell ref="B14:L14"/>
    <mergeCell ref="AW62:BD62"/>
    <mergeCell ref="G40:BL40"/>
    <mergeCell ref="A45:C46"/>
    <mergeCell ref="A44:AZ44"/>
    <mergeCell ref="B20:L20"/>
    <mergeCell ref="N20:Y20"/>
    <mergeCell ref="G39:BL39"/>
    <mergeCell ref="AK47:AR47"/>
    <mergeCell ref="AC47:AJ47"/>
    <mergeCell ref="BE62:BL62"/>
    <mergeCell ref="AS45:AZ46"/>
    <mergeCell ref="D45:AB46"/>
    <mergeCell ref="D47:AB47"/>
    <mergeCell ref="G61:Y61"/>
    <mergeCell ref="AW61:BD61"/>
    <mergeCell ref="AB58:AI58"/>
    <mergeCell ref="AO61:AV61"/>
    <mergeCell ref="BE20:BL20"/>
    <mergeCell ref="BE19:BL19"/>
    <mergeCell ref="AK19:BC19"/>
    <mergeCell ref="AK20:BC20"/>
    <mergeCell ref="AA20:AI20"/>
    <mergeCell ref="BE64:BL64"/>
    <mergeCell ref="AW64:BD64"/>
    <mergeCell ref="AO64:AV64"/>
    <mergeCell ref="A43:AZ43"/>
    <mergeCell ref="AC45:AJ46"/>
    <mergeCell ref="AO7:AU7"/>
    <mergeCell ref="B16:L16"/>
    <mergeCell ref="B17:L17"/>
    <mergeCell ref="N17:AS17"/>
    <mergeCell ref="AU17:BB17"/>
    <mergeCell ref="AU13:BB13"/>
    <mergeCell ref="AU16:BB16"/>
    <mergeCell ref="AE97:AN97"/>
    <mergeCell ref="AO97:AV97"/>
    <mergeCell ref="AW97:BD97"/>
    <mergeCell ref="AW7:BF7"/>
    <mergeCell ref="N14:AS14"/>
    <mergeCell ref="AU14:BB14"/>
    <mergeCell ref="A11:BL11"/>
    <mergeCell ref="B19:L19"/>
    <mergeCell ref="N19:Y19"/>
    <mergeCell ref="AA19:AI19"/>
    <mergeCell ref="BE97:BL97"/>
    <mergeCell ref="A95:F95"/>
    <mergeCell ref="Z95:AD95"/>
    <mergeCell ref="AE95:AN95"/>
    <mergeCell ref="AO95:AV95"/>
    <mergeCell ref="AW95:BD95"/>
    <mergeCell ref="G96:Y96"/>
    <mergeCell ref="A97:F97"/>
    <mergeCell ref="G97:Y97"/>
    <mergeCell ref="Z97:AD97"/>
    <mergeCell ref="Z70:AD70"/>
    <mergeCell ref="AE70:AN70"/>
    <mergeCell ref="AO70:AV70"/>
    <mergeCell ref="AW70:BD70"/>
    <mergeCell ref="BE95:BL95"/>
    <mergeCell ref="G95:Y95"/>
    <mergeCell ref="Z71:AD71"/>
    <mergeCell ref="AE71:AN71"/>
    <mergeCell ref="AO71:AV71"/>
    <mergeCell ref="Z90:AD90"/>
    <mergeCell ref="BE70:BL70"/>
    <mergeCell ref="A74:F74"/>
    <mergeCell ref="G74:Y74"/>
    <mergeCell ref="Z74:AD74"/>
    <mergeCell ref="AE74:AN74"/>
    <mergeCell ref="AO74:AV74"/>
    <mergeCell ref="AW74:BD74"/>
    <mergeCell ref="BE74:BL74"/>
    <mergeCell ref="G70:Y70"/>
    <mergeCell ref="A70:F70"/>
    <mergeCell ref="BE82:BL82"/>
    <mergeCell ref="A82:F82"/>
    <mergeCell ref="G82:Y82"/>
    <mergeCell ref="Z82:AD82"/>
    <mergeCell ref="AE82:AN82"/>
    <mergeCell ref="AO82:AV82"/>
    <mergeCell ref="AW82:BD82"/>
  </mergeCells>
  <phoneticPr fontId="0" type="noConversion"/>
  <conditionalFormatting sqref="H65:L65 G65:G67 G69 G76:G78 G72:G73 G80:G82">
    <cfRule type="cellIs" dxfId="7" priority="7" stopIfTrue="1" operator="equal">
      <formula>$G64</formula>
    </cfRule>
  </conditionalFormatting>
  <conditionalFormatting sqref="D49">
    <cfRule type="cellIs" dxfId="6" priority="10" stopIfTrue="1" operator="equal">
      <formula>$D46</formula>
    </cfRule>
  </conditionalFormatting>
  <conditionalFormatting sqref="D48">
    <cfRule type="cellIs" dxfId="5" priority="15" stopIfTrue="1" operator="equal">
      <formula>$D49</formula>
    </cfRule>
  </conditionalFormatting>
  <conditionalFormatting sqref="A64:F82 A87:F101">
    <cfRule type="cellIs" dxfId="4" priority="9" stopIfTrue="1" operator="equal">
      <formula>0</formula>
    </cfRule>
  </conditionalFormatting>
  <conditionalFormatting sqref="H99:L99 H96:L97 H93:L93 G87:L89 G89:G101 G79:L79 G75:L75 G71:L71 G64:L64 G68">
    <cfRule type="cellIs" dxfId="3" priority="20" stopIfTrue="1" operator="equal">
      <formula>#REF!</formula>
    </cfRule>
  </conditionalFormatting>
  <conditionalFormatting sqref="D50:I50">
    <cfRule type="cellIs" dxfId="2" priority="21" stopIfTrue="1" operator="equal">
      <formula>$D48</formula>
    </cfRule>
  </conditionalFormatting>
  <conditionalFormatting sqref="G88:L88">
    <cfRule type="cellIs" dxfId="1" priority="2" stopIfTrue="1" operator="equal">
      <formula>$G87</formula>
    </cfRule>
  </conditionalFormatting>
  <conditionalFormatting sqref="T82">
    <cfRule type="cellIs" dxfId="0" priority="1" stopIfTrue="1" operator="equal">
      <formula>$G81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34" min="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КПК1216017</vt:lpstr>
      <vt:lpstr>КПК1216017!Область_друку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2022-07-01T10:16:07Z</cp:lastPrinted>
  <dcterms:created xsi:type="dcterms:W3CDTF">2016-08-15T09:54:21Z</dcterms:created>
  <dcterms:modified xsi:type="dcterms:W3CDTF">2022-07-08T10:54:17Z</dcterms:modified>
</cp:coreProperties>
</file>