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Квітень\2004\Паспорти УЖП та УКІ\"/>
    </mc:Choice>
  </mc:AlternateContent>
  <bookViews>
    <workbookView xWindow="0" yWindow="0" windowWidth="28800" windowHeight="12435"/>
  </bookViews>
  <sheets>
    <sheet name="КПК1216011" sheetId="2" r:id="rId1"/>
  </sheets>
  <definedNames>
    <definedName name="_xlnm.Print_Area" localSheetId="0">КПК1216011!$A$1:$BM$98</definedName>
  </definedNames>
  <calcPr calcId="152511"/>
</workbook>
</file>

<file path=xl/calcChain.xml><?xml version="1.0" encoding="utf-8"?>
<calcChain xmlns="http://schemas.openxmlformats.org/spreadsheetml/2006/main">
  <c r="AK47" i="2" l="1"/>
  <c r="AW77" i="2"/>
  <c r="AW81" i="2" s="1"/>
  <c r="BE81" i="2" s="1"/>
  <c r="BE77" i="2"/>
  <c r="AW66" i="2"/>
  <c r="AW72" i="2" s="1"/>
  <c r="BE72" i="2" s="1"/>
  <c r="AW75" i="2"/>
  <c r="AW79" i="2" s="1"/>
  <c r="BE79" i="2" s="1"/>
  <c r="A96" i="2"/>
  <c r="AB57" i="2"/>
  <c r="AC49" i="2"/>
  <c r="AS22" i="2"/>
  <c r="BE68" i="2"/>
  <c r="BE66" i="2"/>
  <c r="AW70" i="2"/>
  <c r="BE70" i="2" s="1"/>
  <c r="AS47" i="2" l="1"/>
  <c r="BE75" i="2"/>
  <c r="AK48" i="2"/>
  <c r="AS48" i="2" s="1"/>
  <c r="AK49" i="2" l="1"/>
  <c r="I23" i="2" l="1"/>
  <c r="U22" i="2" s="1"/>
  <c r="AJ56" i="2"/>
  <c r="AS49" i="2"/>
  <c r="AJ57" i="2" l="1"/>
  <c r="AR57" i="2" s="1"/>
  <c r="AR56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<sst xmlns="http://schemas.openxmlformats.org/spreadsheetml/2006/main" count="133" uniqueCount="99">
  <si>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</si>
  <si>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</si>
  <si>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</si>
  <si>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</si>
  <si>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</si>
  <si>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</si>
  <si>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</si>
  <si>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</si>
  <si>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</si>
  <si>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</si>
  <si>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</si>
  <si>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</si>
  <si>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</si>
  <si>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</si>
  <si>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</si>
  <si>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</si>
  <si>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</si>
  <si>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</si>
  <si>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</si>
  <si>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</si>
  <si>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</si>
  <si>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</si>
  <si>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</si>
  <si>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</si>
  <si>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</si>
  <si>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</si>
  <si>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</si>
  <si>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</si>
  <si>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</si>
  <si>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</si>
  <si>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</si>
  <si>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</si>
  <si>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</si>
  <si>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</si>
  <si>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</si>
  <si>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</si>
  <si>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</si>
  <si>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</si>
  <si>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</si>
  <si>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</si>
  <si>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</si>
  <si>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</si>
  <si>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</si>
  <si>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</si>
  <si>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</si>
  <si>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</si>
  <si>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</si>
  <si>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</si>
  <si>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</si>
  <si>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</si>
  <si>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</si>
  <si>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</si>
  <si>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</si>
  <si>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</si>
  <si>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</si>
  <si>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</si>
  <si>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</si>
  <si>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</si>
  <si>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</si>
  <si>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</si>
  <si>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</si>
  <si>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</si>
  <si>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</si>
  <si>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</si>
  <si>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</si>
  <si>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</si>
  <si>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</si>
  <si>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</si>
  <si>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1210000</t>
  </si>
  <si>
    <t xml:space="preserve">Управління житлової політики і майна Хмельницької міської ради </t>
  </si>
  <si>
    <t>рішення сесії міської ради</t>
  </si>
  <si>
    <t>розрахунково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</si>
  <si>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</si>
  <si>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</si>
  <si>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Н. ВІТКОВСЬКА</t>
  </si>
  <si>
    <t>С. ЯМЧУК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</si>
  <si>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</si>
  <si>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</si>
  <si>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1217691</t>
  </si>
  <si>
    <t xml:space="preserve">обсяг видатків </t>
  </si>
  <si>
    <t>Наказ</t>
  </si>
  <si>
    <t>бюджетної програми місцевого бюджету на 2022  рік</t>
  </si>
  <si>
    <t xml:space="preserve">кількість об'єктів, в яких необхідно і  планується провести ремонтні роботи </t>
  </si>
  <si>
    <t xml:space="preserve">витрати на проведення ремонту одного об'єкту 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</si>
  <si>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</si>
  <si>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</si>
  <si>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 xml:space="preserve">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Буг», за адресою: м. Хмельницький, вул. Кам’янецька, 2. </t>
  </si>
  <si>
    <t>Завдання 1. 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</t>
  </si>
  <si>
    <t xml:space="preserve">зведений кошторисний розрахунок </t>
  </si>
  <si>
    <t>відсоток передбачених коштів на 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 відповідно до зведеного кошторису</t>
  </si>
  <si>
    <t>кількість споруд цивільного захисту (укриття, бомбосховища), в яких необхідно та планується здійснювати поточний ремонт</t>
  </si>
  <si>
    <t>лист-звернення</t>
  </si>
  <si>
    <t>рішення виконавчого комітету</t>
  </si>
  <si>
    <t>Завдання 2. Поточний ремонт споруд цивільного захисту (укриття, бомбосховища)</t>
  </si>
  <si>
    <t>Поточний ремонт споруд цивільного захисту (укриття, бомбосховища)</t>
  </si>
  <si>
    <t>середні витрати на проведення поточного ремонту 1 споруди цивільного захисту (укриття, бомбосховища)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</si>
  <si>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економічного і соціального розвитку Хмельницької міської територіальної громади  на 2022 рік,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</t>
  </si>
  <si>
    <t xml:space="preserve">Програма економічного і соціального розвитку Хмельницької міської територіальної громади на 2022 рік </t>
  </si>
  <si>
    <t>відсоток кількості споруд цивільного захисту (укриття, бомбосховища), які планується відремонтувати до загальної кількості споруд, які знаходяться в комунальній власності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</si>
</sst>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1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4" fillId="0" borderId="6" xfId="0" applyFont="1" applyBorder="1" applyAlignment="1"/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2"/>
  <sheetViews>
    <sheetView tabSelected="1" view="pageBreakPreview" zoomScaleNormal="100" zoomScaleSheetLayoutView="100" workbookViewId="0">
      <selection activeCell="A10" sqref="A10:BL10"/>
    </sheetView>
  </sheetViews>
  <sheetFormatPr defaultRowHeight="12.75" x14ac:dyDescent="0.2"/>
  <cols>
    <col min="1" max="25" width="2.85546875" style="1" customWidth="1"/>
    <col min="26" max="26" width="3.140625" style="1" customWidth="1"/>
    <col min="27" max="27" width="4.28515625" style="1" customWidth="1"/>
    <col min="28" max="28" width="4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27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5">
      <c r="AO3" s="131" t="s">
        <v>80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1:77" ht="32.1" customHeight="1" x14ac:dyDescent="0.25">
      <c r="AO4" s="129" t="s">
        <v>69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">
      <c r="AO5" s="130" t="s">
        <v>12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6.5" customHeight="1" x14ac:dyDescent="0.25">
      <c r="AO7" s="133">
        <v>44669</v>
      </c>
      <c r="AP7" s="105"/>
      <c r="AQ7" s="105"/>
      <c r="AR7" s="105"/>
      <c r="AS7" s="105"/>
      <c r="AT7" s="105"/>
      <c r="AU7" s="105"/>
      <c r="AV7" s="35" t="s">
        <v>54</v>
      </c>
      <c r="AW7" s="134">
        <v>34</v>
      </c>
      <c r="AX7" s="134"/>
      <c r="AY7" s="134"/>
      <c r="AZ7" s="134"/>
      <c r="BA7" s="134"/>
      <c r="BB7" s="134"/>
      <c r="BC7" s="134"/>
      <c r="BD7" s="134"/>
      <c r="BE7" s="134"/>
      <c r="BF7" s="134"/>
    </row>
    <row r="8" spans="1:77" x14ac:dyDescent="0.2">
      <c r="AO8" s="33"/>
      <c r="AP8" s="33"/>
      <c r="AQ8" s="33"/>
      <c r="AR8" s="33"/>
      <c r="AS8" s="33"/>
      <c r="AT8" s="33"/>
      <c r="AU8" s="33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32" t="s">
        <v>13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77" ht="15.75" customHeight="1" x14ac:dyDescent="0.2">
      <c r="A11" s="132" t="s">
        <v>81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2" t="s">
        <v>44</v>
      </c>
      <c r="B13" s="94" t="s">
        <v>63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40"/>
      <c r="N13" s="141" t="s">
        <v>69</v>
      </c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31"/>
      <c r="AU13" s="94">
        <v>26381695</v>
      </c>
      <c r="AV13" s="95"/>
      <c r="AW13" s="95"/>
      <c r="AX13" s="95"/>
      <c r="AY13" s="95"/>
      <c r="AZ13" s="95"/>
      <c r="BA13" s="95"/>
      <c r="BB13" s="9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30"/>
      <c r="B14" s="139" t="s">
        <v>47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41"/>
      <c r="N14" s="140" t="s">
        <v>53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41"/>
      <c r="AU14" s="139" t="s">
        <v>46</v>
      </c>
      <c r="AV14" s="139"/>
      <c r="AW14" s="139"/>
      <c r="AX14" s="139"/>
      <c r="AY14" s="139"/>
      <c r="AZ14" s="139"/>
      <c r="BA14" s="139"/>
      <c r="BB14" s="13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" customHeight="1" x14ac:dyDescent="0.2">
      <c r="A16" s="32" t="s">
        <v>4</v>
      </c>
      <c r="B16" s="94" t="s">
        <v>68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40"/>
      <c r="N16" s="141" t="s">
        <v>69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31"/>
      <c r="AU16" s="94">
        <v>26381695</v>
      </c>
      <c r="AV16" s="95"/>
      <c r="AW16" s="95"/>
      <c r="AX16" s="95"/>
      <c r="AY16" s="95"/>
      <c r="AZ16" s="95"/>
      <c r="BA16" s="95"/>
      <c r="BB16" s="9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39" t="s">
        <v>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41"/>
      <c r="N17" s="140" t="s">
        <v>52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41"/>
      <c r="AU17" s="139" t="s">
        <v>46</v>
      </c>
      <c r="AV17" s="139"/>
      <c r="AW17" s="139"/>
      <c r="AX17" s="139"/>
      <c r="AY17" s="139"/>
      <c r="AZ17" s="139"/>
      <c r="BA17" s="139"/>
      <c r="BB17" s="139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02" customHeight="1" x14ac:dyDescent="0.2">
      <c r="A19" s="22" t="s">
        <v>45</v>
      </c>
      <c r="B19" s="94" t="s">
        <v>78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38"/>
      <c r="N19" s="94">
        <v>7691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39"/>
      <c r="AA19" s="94" t="s">
        <v>77</v>
      </c>
      <c r="AB19" s="95"/>
      <c r="AC19" s="95"/>
      <c r="AD19" s="95"/>
      <c r="AE19" s="95"/>
      <c r="AF19" s="95"/>
      <c r="AG19" s="95"/>
      <c r="AH19" s="95"/>
      <c r="AI19" s="95"/>
      <c r="AJ19" s="23"/>
      <c r="AK19" s="142" t="s">
        <v>76</v>
      </c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23"/>
      <c r="BE19" s="94" t="s">
        <v>67</v>
      </c>
      <c r="BF19" s="95"/>
      <c r="BG19" s="95"/>
      <c r="BH19" s="95"/>
      <c r="BI19" s="95"/>
      <c r="BJ19" s="95"/>
      <c r="BK19" s="95"/>
      <c r="BL19" s="9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9" t="s">
        <v>47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42"/>
      <c r="N20" s="139" t="s">
        <v>48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43"/>
      <c r="AA20" s="144" t="s">
        <v>49</v>
      </c>
      <c r="AB20" s="144"/>
      <c r="AC20" s="144"/>
      <c r="AD20" s="144"/>
      <c r="AE20" s="144"/>
      <c r="AF20" s="144"/>
      <c r="AG20" s="144"/>
      <c r="AH20" s="144"/>
      <c r="AI20" s="144"/>
      <c r="AJ20" s="43"/>
      <c r="AK20" s="143" t="s">
        <v>50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43"/>
      <c r="BE20" s="139" t="s">
        <v>51</v>
      </c>
      <c r="BF20" s="139"/>
      <c r="BG20" s="139"/>
      <c r="BH20" s="139"/>
      <c r="BI20" s="139"/>
      <c r="BJ20" s="139"/>
      <c r="BK20" s="139"/>
      <c r="BL20" s="13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23" t="s">
        <v>41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>
        <f>AS22+I23</f>
        <v>884000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25" t="s">
        <v>42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4">
        <f>AC49</f>
        <v>0</v>
      </c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96" t="s">
        <v>15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5">
      <c r="A23" s="96" t="s">
        <v>14</v>
      </c>
      <c r="B23" s="96"/>
      <c r="C23" s="96"/>
      <c r="D23" s="96"/>
      <c r="E23" s="96"/>
      <c r="F23" s="96"/>
      <c r="G23" s="96"/>
      <c r="H23" s="96"/>
      <c r="I23" s="124">
        <f>AK49</f>
        <v>884000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96" t="s">
        <v>16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29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66.75" customHeight="1" x14ac:dyDescent="0.2">
      <c r="A26" s="135" t="s">
        <v>96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6" t="s">
        <v>28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">
      <c r="A29" s="98" t="s">
        <v>20</v>
      </c>
      <c r="B29" s="98"/>
      <c r="C29" s="98"/>
      <c r="D29" s="98"/>
      <c r="E29" s="98"/>
      <c r="F29" s="98"/>
      <c r="G29" s="136" t="s">
        <v>32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8"/>
    </row>
    <row r="30" spans="1:79" ht="15.75" x14ac:dyDescent="0.2">
      <c r="A30" s="92">
        <v>1</v>
      </c>
      <c r="B30" s="92"/>
      <c r="C30" s="92"/>
      <c r="D30" s="92"/>
      <c r="E30" s="92"/>
      <c r="F30" s="92"/>
      <c r="G30" s="136">
        <v>2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</row>
    <row r="31" spans="1:79" ht="17.25" customHeight="1" x14ac:dyDescent="0.2">
      <c r="A31" s="53"/>
      <c r="B31" s="53"/>
      <c r="C31" s="53"/>
      <c r="D31" s="53"/>
      <c r="E31" s="53"/>
      <c r="F31" s="53"/>
      <c r="G31" s="54" t="s">
        <v>84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40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95" customHeight="1" x14ac:dyDescent="0.2">
      <c r="A33" s="96" t="s">
        <v>30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64" ht="26.25" customHeight="1" x14ac:dyDescent="0.25">
      <c r="A34" s="134" t="s">
        <v>85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</row>
    <row r="35" spans="1:64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 x14ac:dyDescent="0.2">
      <c r="A36" s="96" t="s">
        <v>31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64" ht="18" customHeight="1" x14ac:dyDescent="0.2">
      <c r="A37" s="98" t="s">
        <v>20</v>
      </c>
      <c r="B37" s="98"/>
      <c r="C37" s="98"/>
      <c r="D37" s="98"/>
      <c r="E37" s="98"/>
      <c r="F37" s="98"/>
      <c r="G37" s="98" t="s">
        <v>17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18" customHeight="1" x14ac:dyDescent="0.2">
      <c r="A38" s="92">
        <v>1</v>
      </c>
      <c r="B38" s="92"/>
      <c r="C38" s="92"/>
      <c r="D38" s="92"/>
      <c r="E38" s="92"/>
      <c r="F38" s="92"/>
      <c r="G38" s="98">
        <v>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s="35" customFormat="1" ht="33" customHeight="1" x14ac:dyDescent="0.25">
      <c r="A39" s="45">
        <v>1</v>
      </c>
      <c r="B39" s="46"/>
      <c r="C39" s="46"/>
      <c r="D39" s="46"/>
      <c r="E39" s="46"/>
      <c r="F39" s="47"/>
      <c r="G39" s="48" t="s">
        <v>87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s="35" customFormat="1" ht="18.75" customHeight="1" x14ac:dyDescent="0.25">
      <c r="A40" s="45">
        <v>2</v>
      </c>
      <c r="B40" s="46"/>
      <c r="C40" s="46"/>
      <c r="D40" s="46"/>
      <c r="E40" s="46"/>
      <c r="F40" s="47"/>
      <c r="G40" s="48" t="s">
        <v>93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 x14ac:dyDescent="0.2">
      <c r="A42" s="96" t="s">
        <v>33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93" t="s">
        <v>73</v>
      </c>
      <c r="AT43" s="93"/>
      <c r="AU43" s="93"/>
      <c r="AV43" s="93"/>
      <c r="AW43" s="93"/>
      <c r="AX43" s="93"/>
      <c r="AY43" s="93"/>
      <c r="AZ43" s="93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64" ht="15.95" customHeight="1" x14ac:dyDescent="0.2">
      <c r="A44" s="92" t="s">
        <v>20</v>
      </c>
      <c r="B44" s="92"/>
      <c r="C44" s="92"/>
      <c r="D44" s="99" t="s">
        <v>18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92" t="s">
        <v>21</v>
      </c>
      <c r="AD44" s="92"/>
      <c r="AE44" s="92"/>
      <c r="AF44" s="92"/>
      <c r="AG44" s="92"/>
      <c r="AH44" s="92"/>
      <c r="AI44" s="92"/>
      <c r="AJ44" s="92"/>
      <c r="AK44" s="92" t="s">
        <v>22</v>
      </c>
      <c r="AL44" s="92"/>
      <c r="AM44" s="92"/>
      <c r="AN44" s="92"/>
      <c r="AO44" s="92"/>
      <c r="AP44" s="92"/>
      <c r="AQ44" s="92"/>
      <c r="AR44" s="92"/>
      <c r="AS44" s="92" t="s">
        <v>19</v>
      </c>
      <c r="AT44" s="92"/>
      <c r="AU44" s="92"/>
      <c r="AV44" s="92"/>
      <c r="AW44" s="92"/>
      <c r="AX44" s="92"/>
      <c r="AY44" s="92"/>
      <c r="AZ44" s="92"/>
      <c r="BA44" s="17"/>
      <c r="BB44" s="17"/>
      <c r="BC44" s="17"/>
      <c r="BD44" s="17"/>
      <c r="BE44" s="17"/>
      <c r="BF44" s="17"/>
      <c r="BG44" s="17"/>
      <c r="BH44" s="17"/>
    </row>
    <row r="45" spans="1:64" ht="29.1" customHeight="1" x14ac:dyDescent="0.2">
      <c r="A45" s="92"/>
      <c r="B45" s="92"/>
      <c r="C45" s="92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17"/>
      <c r="BB45" s="17"/>
      <c r="BC45" s="17"/>
      <c r="BD45" s="17"/>
      <c r="BE45" s="17"/>
      <c r="BF45" s="17"/>
      <c r="BG45" s="17"/>
      <c r="BH45" s="17"/>
    </row>
    <row r="46" spans="1:64" ht="15.75" x14ac:dyDescent="0.2">
      <c r="A46" s="92">
        <v>1</v>
      </c>
      <c r="B46" s="92"/>
      <c r="C46" s="92"/>
      <c r="D46" s="45">
        <v>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92">
        <v>3</v>
      </c>
      <c r="AD46" s="92"/>
      <c r="AE46" s="92"/>
      <c r="AF46" s="92"/>
      <c r="AG46" s="92"/>
      <c r="AH46" s="92"/>
      <c r="AI46" s="92"/>
      <c r="AJ46" s="92"/>
      <c r="AK46" s="92">
        <v>4</v>
      </c>
      <c r="AL46" s="92"/>
      <c r="AM46" s="92"/>
      <c r="AN46" s="92"/>
      <c r="AO46" s="92"/>
      <c r="AP46" s="92"/>
      <c r="AQ46" s="92"/>
      <c r="AR46" s="92"/>
      <c r="AS46" s="92">
        <v>5</v>
      </c>
      <c r="AT46" s="92"/>
      <c r="AU46" s="92"/>
      <c r="AV46" s="92"/>
      <c r="AW46" s="92"/>
      <c r="AX46" s="92"/>
      <c r="AY46" s="92"/>
      <c r="AZ46" s="92"/>
      <c r="BA46" s="17"/>
      <c r="BB46" s="17"/>
      <c r="BC46" s="17"/>
      <c r="BD46" s="17"/>
      <c r="BE46" s="17"/>
      <c r="BF46" s="17"/>
      <c r="BG46" s="17"/>
      <c r="BH46" s="17"/>
    </row>
    <row r="47" spans="1:64" s="4" customFormat="1" ht="66" customHeight="1" x14ac:dyDescent="0.2">
      <c r="A47" s="45">
        <v>1</v>
      </c>
      <c r="B47" s="46"/>
      <c r="C47" s="47"/>
      <c r="D47" s="54" t="s">
        <v>86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9">
        <v>0</v>
      </c>
      <c r="AD47" s="49"/>
      <c r="AE47" s="49"/>
      <c r="AF47" s="49"/>
      <c r="AG47" s="49"/>
      <c r="AH47" s="49"/>
      <c r="AI47" s="49"/>
      <c r="AJ47" s="49"/>
      <c r="AK47" s="49">
        <f>AW66</f>
        <v>434000</v>
      </c>
      <c r="AL47" s="49"/>
      <c r="AM47" s="49"/>
      <c r="AN47" s="49"/>
      <c r="AO47" s="49"/>
      <c r="AP47" s="49"/>
      <c r="AQ47" s="49"/>
      <c r="AR47" s="49"/>
      <c r="AS47" s="49">
        <f>AC47+AK47</f>
        <v>434000</v>
      </c>
      <c r="AT47" s="49"/>
      <c r="AU47" s="49"/>
      <c r="AV47" s="49"/>
      <c r="AW47" s="49"/>
      <c r="AX47" s="49"/>
      <c r="AY47" s="49"/>
      <c r="AZ47" s="49"/>
      <c r="BA47" s="18"/>
      <c r="BB47" s="19"/>
      <c r="BC47" s="19"/>
      <c r="BD47" s="19"/>
      <c r="BE47" s="19"/>
      <c r="BF47" s="19"/>
      <c r="BG47" s="19"/>
      <c r="BH47" s="19"/>
    </row>
    <row r="48" spans="1:64" s="4" customFormat="1" ht="19.5" customHeight="1" x14ac:dyDescent="0.2">
      <c r="A48" s="45">
        <v>2</v>
      </c>
      <c r="B48" s="46"/>
      <c r="C48" s="47"/>
      <c r="D48" s="50" t="s">
        <v>94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0</v>
      </c>
      <c r="AD48" s="49"/>
      <c r="AE48" s="49"/>
      <c r="AF48" s="49"/>
      <c r="AG48" s="49"/>
      <c r="AH48" s="49"/>
      <c r="AI48" s="49"/>
      <c r="AJ48" s="49"/>
      <c r="AK48" s="49">
        <f>AW75</f>
        <v>450000</v>
      </c>
      <c r="AL48" s="49"/>
      <c r="AM48" s="49"/>
      <c r="AN48" s="49"/>
      <c r="AO48" s="49"/>
      <c r="AP48" s="49"/>
      <c r="AQ48" s="49"/>
      <c r="AR48" s="49"/>
      <c r="AS48" s="49">
        <f>AC48+AK48</f>
        <v>450000</v>
      </c>
      <c r="AT48" s="49"/>
      <c r="AU48" s="49"/>
      <c r="AV48" s="49"/>
      <c r="AW48" s="49"/>
      <c r="AX48" s="49"/>
      <c r="AY48" s="49"/>
      <c r="AZ48" s="49"/>
      <c r="BA48" s="18"/>
      <c r="BB48" s="19"/>
      <c r="BC48" s="19"/>
      <c r="BD48" s="19"/>
      <c r="BE48" s="19"/>
      <c r="BF48" s="19"/>
      <c r="BG48" s="19"/>
      <c r="BH48" s="19"/>
    </row>
    <row r="49" spans="1:79" s="4" customFormat="1" ht="17.100000000000001" customHeight="1" x14ac:dyDescent="0.2">
      <c r="A49" s="106"/>
      <c r="B49" s="106"/>
      <c r="C49" s="106"/>
      <c r="D49" s="108" t="s">
        <v>55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70">
        <f>SUM(AC47:AJ47)</f>
        <v>0</v>
      </c>
      <c r="AD49" s="70"/>
      <c r="AE49" s="70"/>
      <c r="AF49" s="70"/>
      <c r="AG49" s="70"/>
      <c r="AH49" s="70"/>
      <c r="AI49" s="70"/>
      <c r="AJ49" s="70"/>
      <c r="AK49" s="70">
        <f>AK47+AK48</f>
        <v>884000</v>
      </c>
      <c r="AL49" s="70"/>
      <c r="AM49" s="70"/>
      <c r="AN49" s="70"/>
      <c r="AO49" s="70"/>
      <c r="AP49" s="70"/>
      <c r="AQ49" s="70"/>
      <c r="AR49" s="70"/>
      <c r="AS49" s="70">
        <f>AC49+AK49</f>
        <v>884000</v>
      </c>
      <c r="AT49" s="70"/>
      <c r="AU49" s="70"/>
      <c r="AV49" s="70"/>
      <c r="AW49" s="70"/>
      <c r="AX49" s="70"/>
      <c r="AY49" s="70"/>
      <c r="AZ49" s="70"/>
      <c r="BA49" s="34"/>
      <c r="BB49" s="34"/>
      <c r="BC49" s="34"/>
      <c r="BD49" s="34"/>
      <c r="BE49" s="34"/>
      <c r="BF49" s="34"/>
      <c r="BG49" s="34"/>
      <c r="BH49" s="34"/>
    </row>
    <row r="51" spans="1:79" ht="15.75" customHeight="1" x14ac:dyDescent="0.2">
      <c r="A51" s="107" t="s">
        <v>34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</row>
    <row r="52" spans="1:79" ht="1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93" t="s">
        <v>73</v>
      </c>
      <c r="AS52" s="93"/>
      <c r="AT52" s="93"/>
      <c r="AU52" s="93"/>
      <c r="AV52" s="93"/>
      <c r="AW52" s="93"/>
      <c r="AX52" s="93"/>
      <c r="AY52" s="9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92" t="s">
        <v>20</v>
      </c>
      <c r="B53" s="92"/>
      <c r="C53" s="92"/>
      <c r="D53" s="99" t="s">
        <v>26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92" t="s">
        <v>21</v>
      </c>
      <c r="AC53" s="92"/>
      <c r="AD53" s="92"/>
      <c r="AE53" s="92"/>
      <c r="AF53" s="92"/>
      <c r="AG53" s="92"/>
      <c r="AH53" s="92"/>
      <c r="AI53" s="92"/>
      <c r="AJ53" s="92" t="s">
        <v>22</v>
      </c>
      <c r="AK53" s="92"/>
      <c r="AL53" s="92"/>
      <c r="AM53" s="92"/>
      <c r="AN53" s="92"/>
      <c r="AO53" s="92"/>
      <c r="AP53" s="92"/>
      <c r="AQ53" s="92"/>
      <c r="AR53" s="92" t="s">
        <v>19</v>
      </c>
      <c r="AS53" s="92"/>
      <c r="AT53" s="92"/>
      <c r="AU53" s="92"/>
      <c r="AV53" s="92"/>
      <c r="AW53" s="92"/>
      <c r="AX53" s="92"/>
      <c r="AY53" s="92"/>
    </row>
    <row r="54" spans="1:79" ht="29.1" customHeight="1" x14ac:dyDescent="0.2">
      <c r="A54" s="92"/>
      <c r="B54" s="92"/>
      <c r="C54" s="9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79" ht="18.75" customHeight="1" x14ac:dyDescent="0.2">
      <c r="A55" s="92">
        <v>1</v>
      </c>
      <c r="B55" s="92"/>
      <c r="C55" s="92"/>
      <c r="D55" s="45">
        <v>2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92">
        <v>3</v>
      </c>
      <c r="AC55" s="92"/>
      <c r="AD55" s="92"/>
      <c r="AE55" s="92"/>
      <c r="AF55" s="92"/>
      <c r="AG55" s="92"/>
      <c r="AH55" s="92"/>
      <c r="AI55" s="92"/>
      <c r="AJ55" s="92">
        <v>4</v>
      </c>
      <c r="AK55" s="92"/>
      <c r="AL55" s="92"/>
      <c r="AM55" s="92"/>
      <c r="AN55" s="92"/>
      <c r="AO55" s="92"/>
      <c r="AP55" s="92"/>
      <c r="AQ55" s="92"/>
      <c r="AR55" s="92">
        <v>5</v>
      </c>
      <c r="AS55" s="92"/>
      <c r="AT55" s="92"/>
      <c r="AU55" s="92"/>
      <c r="AV55" s="92"/>
      <c r="AW55" s="92"/>
      <c r="AX55" s="92"/>
      <c r="AY55" s="92"/>
    </row>
    <row r="56" spans="1:79" ht="32.25" customHeight="1" x14ac:dyDescent="0.2">
      <c r="A56" s="45">
        <v>1</v>
      </c>
      <c r="B56" s="46"/>
      <c r="C56" s="47"/>
      <c r="D56" s="86" t="s">
        <v>97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7">
        <v>0</v>
      </c>
      <c r="AC56" s="78"/>
      <c r="AD56" s="78"/>
      <c r="AE56" s="78"/>
      <c r="AF56" s="78"/>
      <c r="AG56" s="78"/>
      <c r="AH56" s="78"/>
      <c r="AI56" s="79"/>
      <c r="AJ56" s="49">
        <f>AK49</f>
        <v>884000</v>
      </c>
      <c r="AK56" s="49"/>
      <c r="AL56" s="49"/>
      <c r="AM56" s="49"/>
      <c r="AN56" s="49"/>
      <c r="AO56" s="49"/>
      <c r="AP56" s="49"/>
      <c r="AQ56" s="49"/>
      <c r="AR56" s="49">
        <f>AB56+AJ56</f>
        <v>884000</v>
      </c>
      <c r="AS56" s="49"/>
      <c r="AT56" s="49"/>
      <c r="AU56" s="49"/>
      <c r="AV56" s="49"/>
      <c r="AW56" s="49"/>
      <c r="AX56" s="49"/>
      <c r="AY56" s="49"/>
    </row>
    <row r="57" spans="1:79" s="4" customFormat="1" ht="19.5" customHeight="1" x14ac:dyDescent="0.2">
      <c r="A57" s="106"/>
      <c r="B57" s="106"/>
      <c r="C57" s="106"/>
      <c r="D57" s="63" t="s">
        <v>19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0">
        <f>AB56</f>
        <v>0</v>
      </c>
      <c r="AC57" s="70"/>
      <c r="AD57" s="70"/>
      <c r="AE57" s="70"/>
      <c r="AF57" s="70"/>
      <c r="AG57" s="70"/>
      <c r="AH57" s="70"/>
      <c r="AI57" s="70"/>
      <c r="AJ57" s="70">
        <f>AJ56</f>
        <v>884000</v>
      </c>
      <c r="AK57" s="70"/>
      <c r="AL57" s="70"/>
      <c r="AM57" s="70"/>
      <c r="AN57" s="70"/>
      <c r="AO57" s="70"/>
      <c r="AP57" s="70"/>
      <c r="AQ57" s="70"/>
      <c r="AR57" s="70">
        <f>AB57+AJ57</f>
        <v>884000</v>
      </c>
      <c r="AS57" s="70"/>
      <c r="AT57" s="70"/>
      <c r="AU57" s="70"/>
      <c r="AV57" s="70"/>
      <c r="AW57" s="70"/>
      <c r="AX57" s="70"/>
      <c r="AY57" s="70"/>
      <c r="CA57" s="4" t="s">
        <v>9</v>
      </c>
    </row>
    <row r="59" spans="1:79" ht="20.25" customHeight="1" x14ac:dyDescent="0.2">
      <c r="A59" s="96" t="s">
        <v>35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1:79" ht="12.75" hidden="1" customHeight="1" x14ac:dyDescent="0.2">
      <c r="A60" s="53" t="s">
        <v>25</v>
      </c>
      <c r="B60" s="53"/>
      <c r="C60" s="53"/>
      <c r="D60" s="53"/>
      <c r="E60" s="53"/>
      <c r="F60" s="53"/>
      <c r="G60" s="118" t="s">
        <v>6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53" t="s">
        <v>11</v>
      </c>
      <c r="AA60" s="53"/>
      <c r="AB60" s="53"/>
      <c r="AC60" s="53"/>
      <c r="AD60" s="53"/>
      <c r="AE60" s="122" t="s">
        <v>24</v>
      </c>
      <c r="AF60" s="122"/>
      <c r="AG60" s="122"/>
      <c r="AH60" s="122"/>
      <c r="AI60" s="122"/>
      <c r="AJ60" s="122"/>
      <c r="AK60" s="122"/>
      <c r="AL60" s="122"/>
      <c r="AM60" s="122"/>
      <c r="AN60" s="118"/>
      <c r="AO60" s="121" t="s">
        <v>7</v>
      </c>
      <c r="AP60" s="121"/>
      <c r="AQ60" s="121"/>
      <c r="AR60" s="121"/>
      <c r="AS60" s="121"/>
      <c r="AT60" s="121"/>
      <c r="AU60" s="121"/>
      <c r="AV60" s="121"/>
      <c r="AW60" s="121" t="s">
        <v>23</v>
      </c>
      <c r="AX60" s="121"/>
      <c r="AY60" s="121"/>
      <c r="AZ60" s="121"/>
      <c r="BA60" s="121"/>
      <c r="BB60" s="121"/>
      <c r="BC60" s="121"/>
      <c r="BD60" s="121"/>
      <c r="BE60" s="121" t="s">
        <v>8</v>
      </c>
      <c r="BF60" s="121"/>
      <c r="BG60" s="121"/>
      <c r="BH60" s="121"/>
      <c r="BI60" s="121"/>
      <c r="BJ60" s="121"/>
      <c r="BK60" s="121"/>
      <c r="BL60" s="121"/>
      <c r="CA60" s="1" t="s">
        <v>10</v>
      </c>
    </row>
    <row r="62" spans="1:79" ht="36" customHeight="1" x14ac:dyDescent="0.2">
      <c r="A62" s="92" t="s">
        <v>20</v>
      </c>
      <c r="B62" s="92"/>
      <c r="C62" s="92"/>
      <c r="D62" s="92"/>
      <c r="E62" s="92"/>
      <c r="F62" s="92"/>
      <c r="G62" s="45" t="s">
        <v>36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92" t="s">
        <v>2</v>
      </c>
      <c r="AA62" s="92"/>
      <c r="AB62" s="92"/>
      <c r="AC62" s="92"/>
      <c r="AD62" s="92"/>
      <c r="AE62" s="92" t="s">
        <v>1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45" t="s">
        <v>21</v>
      </c>
      <c r="AP62" s="46"/>
      <c r="AQ62" s="46"/>
      <c r="AR62" s="46"/>
      <c r="AS62" s="46"/>
      <c r="AT62" s="46"/>
      <c r="AU62" s="46"/>
      <c r="AV62" s="47"/>
      <c r="AW62" s="45" t="s">
        <v>22</v>
      </c>
      <c r="AX62" s="46"/>
      <c r="AY62" s="46"/>
      <c r="AZ62" s="46"/>
      <c r="BA62" s="46"/>
      <c r="BB62" s="46"/>
      <c r="BC62" s="46"/>
      <c r="BD62" s="47"/>
      <c r="BE62" s="45" t="s">
        <v>19</v>
      </c>
      <c r="BF62" s="46"/>
      <c r="BG62" s="46"/>
      <c r="BH62" s="46"/>
      <c r="BI62" s="46"/>
      <c r="BJ62" s="46"/>
      <c r="BK62" s="46"/>
      <c r="BL62" s="47"/>
    </row>
    <row r="63" spans="1:79" ht="15.75" x14ac:dyDescent="0.2">
      <c r="A63" s="92">
        <v>1</v>
      </c>
      <c r="B63" s="92"/>
      <c r="C63" s="92"/>
      <c r="D63" s="92"/>
      <c r="E63" s="92"/>
      <c r="F63" s="92"/>
      <c r="G63" s="45">
        <v>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92">
        <v>3</v>
      </c>
      <c r="AA63" s="92"/>
      <c r="AB63" s="92"/>
      <c r="AC63" s="92"/>
      <c r="AD63" s="92"/>
      <c r="AE63" s="92">
        <v>4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92">
        <v>5</v>
      </c>
      <c r="AP63" s="92"/>
      <c r="AQ63" s="92"/>
      <c r="AR63" s="92"/>
      <c r="AS63" s="92"/>
      <c r="AT63" s="92"/>
      <c r="AU63" s="92"/>
      <c r="AV63" s="92"/>
      <c r="AW63" s="92">
        <v>6</v>
      </c>
      <c r="AX63" s="92"/>
      <c r="AY63" s="92"/>
      <c r="AZ63" s="92"/>
      <c r="BA63" s="92"/>
      <c r="BB63" s="92"/>
      <c r="BC63" s="92"/>
      <c r="BD63" s="92"/>
      <c r="BE63" s="92">
        <v>7</v>
      </c>
      <c r="BF63" s="92"/>
      <c r="BG63" s="92"/>
      <c r="BH63" s="92"/>
      <c r="BI63" s="92"/>
      <c r="BJ63" s="92"/>
      <c r="BK63" s="92"/>
      <c r="BL63" s="92"/>
    </row>
    <row r="64" spans="1:79" ht="36" customHeight="1" x14ac:dyDescent="0.2">
      <c r="A64" s="45"/>
      <c r="B64" s="46"/>
      <c r="C64" s="46"/>
      <c r="D64" s="46"/>
      <c r="E64" s="46"/>
      <c r="F64" s="47"/>
      <c r="G64" s="86" t="s">
        <v>87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8"/>
    </row>
    <row r="65" spans="1:64" ht="19.5" customHeight="1" x14ac:dyDescent="0.2">
      <c r="A65" s="62">
        <v>0</v>
      </c>
      <c r="B65" s="62"/>
      <c r="C65" s="62"/>
      <c r="D65" s="62"/>
      <c r="E65" s="62"/>
      <c r="F65" s="62"/>
      <c r="G65" s="63" t="s">
        <v>56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6"/>
      <c r="AA65" s="66"/>
      <c r="AB65" s="66"/>
      <c r="AC65" s="66"/>
      <c r="AD65" s="66"/>
      <c r="AE65" s="91"/>
      <c r="AF65" s="91"/>
      <c r="AG65" s="91"/>
      <c r="AH65" s="91"/>
      <c r="AI65" s="91"/>
      <c r="AJ65" s="91"/>
      <c r="AK65" s="91"/>
      <c r="AL65" s="91"/>
      <c r="AM65" s="91"/>
      <c r="AN65" s="63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64" ht="36.75" customHeight="1" x14ac:dyDescent="0.2">
      <c r="A66" s="81"/>
      <c r="B66" s="82"/>
      <c r="C66" s="82"/>
      <c r="D66" s="82"/>
      <c r="E66" s="82"/>
      <c r="F66" s="83"/>
      <c r="G66" s="54" t="s">
        <v>79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58" t="s">
        <v>57</v>
      </c>
      <c r="AA66" s="84"/>
      <c r="AB66" s="84"/>
      <c r="AC66" s="84"/>
      <c r="AD66" s="85"/>
      <c r="AE66" s="58" t="s">
        <v>70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77"/>
      <c r="AP66" s="78"/>
      <c r="AQ66" s="78"/>
      <c r="AR66" s="78"/>
      <c r="AS66" s="78"/>
      <c r="AT66" s="78"/>
      <c r="AU66" s="78"/>
      <c r="AV66" s="79"/>
      <c r="AW66" s="77">
        <f>884000-450000</f>
        <v>434000</v>
      </c>
      <c r="AX66" s="78"/>
      <c r="AY66" s="78"/>
      <c r="AZ66" s="78"/>
      <c r="BA66" s="78"/>
      <c r="BB66" s="78"/>
      <c r="BC66" s="78"/>
      <c r="BD66" s="79"/>
      <c r="BE66" s="77">
        <f>AO66+AW66</f>
        <v>434000</v>
      </c>
      <c r="BF66" s="78"/>
      <c r="BG66" s="78"/>
      <c r="BH66" s="78"/>
      <c r="BI66" s="78"/>
      <c r="BJ66" s="78"/>
      <c r="BK66" s="78"/>
      <c r="BL66" s="79"/>
    </row>
    <row r="67" spans="1:64" ht="19.5" customHeight="1" x14ac:dyDescent="0.2">
      <c r="A67" s="62">
        <v>0</v>
      </c>
      <c r="B67" s="62"/>
      <c r="C67" s="62"/>
      <c r="D67" s="62"/>
      <c r="E67" s="62"/>
      <c r="F67" s="62"/>
      <c r="G67" s="63" t="s">
        <v>59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/>
      <c r="AA67" s="66"/>
      <c r="AB67" s="66"/>
      <c r="AC67" s="66"/>
      <c r="AD67" s="66"/>
      <c r="AE67" s="58"/>
      <c r="AF67" s="59"/>
      <c r="AG67" s="59"/>
      <c r="AH67" s="59"/>
      <c r="AI67" s="59"/>
      <c r="AJ67" s="59"/>
      <c r="AK67" s="59"/>
      <c r="AL67" s="59"/>
      <c r="AM67" s="59"/>
      <c r="AN67" s="60"/>
      <c r="AO67" s="70"/>
      <c r="AP67" s="70"/>
      <c r="AQ67" s="70"/>
      <c r="AR67" s="70"/>
      <c r="AS67" s="70"/>
      <c r="AT67" s="70"/>
      <c r="AU67" s="70"/>
      <c r="AV67" s="7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4" ht="38.25" customHeight="1" x14ac:dyDescent="0.2">
      <c r="A68" s="53">
        <v>0</v>
      </c>
      <c r="B68" s="53"/>
      <c r="C68" s="53"/>
      <c r="D68" s="53"/>
      <c r="E68" s="53"/>
      <c r="F68" s="53"/>
      <c r="G68" s="54" t="s">
        <v>82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7" t="s">
        <v>58</v>
      </c>
      <c r="AA68" s="57"/>
      <c r="AB68" s="57"/>
      <c r="AC68" s="57"/>
      <c r="AD68" s="57"/>
      <c r="AE68" s="58" t="s">
        <v>88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9"/>
      <c r="AP68" s="49"/>
      <c r="AQ68" s="49"/>
      <c r="AR68" s="49"/>
      <c r="AS68" s="49"/>
      <c r="AT68" s="49"/>
      <c r="AU68" s="49"/>
      <c r="AV68" s="49"/>
      <c r="AW68" s="74">
        <v>1</v>
      </c>
      <c r="AX68" s="75"/>
      <c r="AY68" s="75"/>
      <c r="AZ68" s="75"/>
      <c r="BA68" s="75"/>
      <c r="BB68" s="75"/>
      <c r="BC68" s="75"/>
      <c r="BD68" s="76"/>
      <c r="BE68" s="71">
        <f>AO68+AW68</f>
        <v>1</v>
      </c>
      <c r="BF68" s="71"/>
      <c r="BG68" s="71"/>
      <c r="BH68" s="71"/>
      <c r="BI68" s="71"/>
      <c r="BJ68" s="71"/>
      <c r="BK68" s="71"/>
      <c r="BL68" s="71"/>
    </row>
    <row r="69" spans="1:64" ht="15.75" x14ac:dyDescent="0.2">
      <c r="A69" s="62">
        <v>0</v>
      </c>
      <c r="B69" s="62"/>
      <c r="C69" s="62"/>
      <c r="D69" s="62"/>
      <c r="E69" s="62"/>
      <c r="F69" s="62"/>
      <c r="G69" s="63" t="s">
        <v>60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/>
      <c r="AA69" s="66"/>
      <c r="AB69" s="66"/>
      <c r="AC69" s="66"/>
      <c r="AD69" s="66"/>
      <c r="AE69" s="67"/>
      <c r="AF69" s="68"/>
      <c r="AG69" s="68"/>
      <c r="AH69" s="68"/>
      <c r="AI69" s="68"/>
      <c r="AJ69" s="68"/>
      <c r="AK69" s="68"/>
      <c r="AL69" s="68"/>
      <c r="AM69" s="68"/>
      <c r="AN69" s="69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64" ht="24" customHeight="1" x14ac:dyDescent="0.2">
      <c r="A70" s="53">
        <v>0</v>
      </c>
      <c r="B70" s="53"/>
      <c r="C70" s="53"/>
      <c r="D70" s="53"/>
      <c r="E70" s="53"/>
      <c r="F70" s="53"/>
      <c r="G70" s="54" t="s">
        <v>83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 t="s">
        <v>57</v>
      </c>
      <c r="AA70" s="57"/>
      <c r="AB70" s="57"/>
      <c r="AC70" s="57"/>
      <c r="AD70" s="57"/>
      <c r="AE70" s="58" t="s">
        <v>71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9"/>
      <c r="AP70" s="49"/>
      <c r="AQ70" s="49"/>
      <c r="AR70" s="49"/>
      <c r="AS70" s="49"/>
      <c r="AT70" s="49"/>
      <c r="AU70" s="49"/>
      <c r="AV70" s="49"/>
      <c r="AW70" s="49">
        <f>AW66/AW68</f>
        <v>434000</v>
      </c>
      <c r="AX70" s="49"/>
      <c r="AY70" s="49"/>
      <c r="AZ70" s="49"/>
      <c r="BA70" s="49"/>
      <c r="BB70" s="49"/>
      <c r="BC70" s="49"/>
      <c r="BD70" s="49"/>
      <c r="BE70" s="49">
        <f>AO70+AW70</f>
        <v>434000</v>
      </c>
      <c r="BF70" s="49"/>
      <c r="BG70" s="49"/>
      <c r="BH70" s="49"/>
      <c r="BI70" s="49"/>
      <c r="BJ70" s="49"/>
      <c r="BK70" s="49"/>
      <c r="BL70" s="49"/>
    </row>
    <row r="71" spans="1:64" ht="18" customHeight="1" x14ac:dyDescent="0.2">
      <c r="A71" s="62">
        <v>0</v>
      </c>
      <c r="B71" s="62"/>
      <c r="C71" s="62"/>
      <c r="D71" s="62"/>
      <c r="E71" s="62"/>
      <c r="F71" s="62"/>
      <c r="G71" s="63" t="s">
        <v>61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/>
      <c r="AA71" s="66"/>
      <c r="AB71" s="66"/>
      <c r="AC71" s="66"/>
      <c r="AD71" s="66"/>
      <c r="AE71" s="67"/>
      <c r="AF71" s="68"/>
      <c r="AG71" s="68"/>
      <c r="AH71" s="68"/>
      <c r="AI71" s="68"/>
      <c r="AJ71" s="68"/>
      <c r="AK71" s="68"/>
      <c r="AL71" s="68"/>
      <c r="AM71" s="68"/>
      <c r="AN71" s="69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64" ht="84.75" customHeight="1" x14ac:dyDescent="0.2">
      <c r="A72" s="53">
        <v>0</v>
      </c>
      <c r="B72" s="53"/>
      <c r="C72" s="53"/>
      <c r="D72" s="53"/>
      <c r="E72" s="53"/>
      <c r="F72" s="53"/>
      <c r="G72" s="54" t="s">
        <v>89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 t="s">
        <v>62</v>
      </c>
      <c r="AA72" s="57"/>
      <c r="AB72" s="57"/>
      <c r="AC72" s="57"/>
      <c r="AD72" s="57"/>
      <c r="AE72" s="58" t="s">
        <v>71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9"/>
      <c r="AP72" s="49"/>
      <c r="AQ72" s="49"/>
      <c r="AR72" s="49"/>
      <c r="AS72" s="49"/>
      <c r="AT72" s="49"/>
      <c r="AU72" s="49"/>
      <c r="AV72" s="49"/>
      <c r="AW72" s="49">
        <f>(AW66+300000)/1413178.33*100</f>
        <v>51.939658599208769</v>
      </c>
      <c r="AX72" s="49"/>
      <c r="AY72" s="49"/>
      <c r="AZ72" s="49"/>
      <c r="BA72" s="49"/>
      <c r="BB72" s="49"/>
      <c r="BC72" s="49"/>
      <c r="BD72" s="49"/>
      <c r="BE72" s="49">
        <f>AO72+AW72</f>
        <v>51.939658599208769</v>
      </c>
      <c r="BF72" s="49"/>
      <c r="BG72" s="49"/>
      <c r="BH72" s="49"/>
      <c r="BI72" s="49"/>
      <c r="BJ72" s="49"/>
      <c r="BK72" s="49"/>
      <c r="BL72" s="49"/>
    </row>
    <row r="73" spans="1:64" ht="18" customHeight="1" x14ac:dyDescent="0.2">
      <c r="A73" s="45"/>
      <c r="B73" s="46"/>
      <c r="C73" s="46"/>
      <c r="D73" s="46"/>
      <c r="E73" s="46"/>
      <c r="F73" s="47"/>
      <c r="G73" s="86" t="s">
        <v>93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8"/>
    </row>
    <row r="74" spans="1:64" ht="18" customHeight="1" x14ac:dyDescent="0.2">
      <c r="A74" s="62">
        <v>0</v>
      </c>
      <c r="B74" s="62"/>
      <c r="C74" s="62"/>
      <c r="D74" s="62"/>
      <c r="E74" s="62"/>
      <c r="F74" s="62"/>
      <c r="G74" s="63" t="s">
        <v>56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66"/>
      <c r="AA74" s="66"/>
      <c r="AB74" s="66"/>
      <c r="AC74" s="66"/>
      <c r="AD74" s="66"/>
      <c r="AE74" s="91"/>
      <c r="AF74" s="91"/>
      <c r="AG74" s="91"/>
      <c r="AH74" s="91"/>
      <c r="AI74" s="91"/>
      <c r="AJ74" s="91"/>
      <c r="AK74" s="91"/>
      <c r="AL74" s="91"/>
      <c r="AM74" s="91"/>
      <c r="AN74" s="63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64" ht="33" customHeight="1" x14ac:dyDescent="0.2">
      <c r="A75" s="81"/>
      <c r="B75" s="82"/>
      <c r="C75" s="82"/>
      <c r="D75" s="82"/>
      <c r="E75" s="82"/>
      <c r="F75" s="83"/>
      <c r="G75" s="54" t="s">
        <v>79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58" t="s">
        <v>57</v>
      </c>
      <c r="AA75" s="84"/>
      <c r="AB75" s="84"/>
      <c r="AC75" s="84"/>
      <c r="AD75" s="85"/>
      <c r="AE75" s="58" t="s">
        <v>92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77"/>
      <c r="AP75" s="78"/>
      <c r="AQ75" s="78"/>
      <c r="AR75" s="78"/>
      <c r="AS75" s="78"/>
      <c r="AT75" s="78"/>
      <c r="AU75" s="78"/>
      <c r="AV75" s="79"/>
      <c r="AW75" s="77">
        <f>250000+200000</f>
        <v>450000</v>
      </c>
      <c r="AX75" s="78"/>
      <c r="AY75" s="78"/>
      <c r="AZ75" s="78"/>
      <c r="BA75" s="78"/>
      <c r="BB75" s="78"/>
      <c r="BC75" s="78"/>
      <c r="BD75" s="79"/>
      <c r="BE75" s="77">
        <f>AO75+AW75</f>
        <v>450000</v>
      </c>
      <c r="BF75" s="78"/>
      <c r="BG75" s="78"/>
      <c r="BH75" s="78"/>
      <c r="BI75" s="78"/>
      <c r="BJ75" s="78"/>
      <c r="BK75" s="78"/>
      <c r="BL75" s="79"/>
    </row>
    <row r="76" spans="1:64" ht="18" customHeight="1" x14ac:dyDescent="0.2">
      <c r="A76" s="62">
        <v>0</v>
      </c>
      <c r="B76" s="62"/>
      <c r="C76" s="62"/>
      <c r="D76" s="62"/>
      <c r="E76" s="62"/>
      <c r="F76" s="62"/>
      <c r="G76" s="63" t="s">
        <v>59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/>
      <c r="AA76" s="66"/>
      <c r="AB76" s="66"/>
      <c r="AC76" s="66"/>
      <c r="AD76" s="66"/>
      <c r="AE76" s="58"/>
      <c r="AF76" s="59"/>
      <c r="AG76" s="59"/>
      <c r="AH76" s="59"/>
      <c r="AI76" s="59"/>
      <c r="AJ76" s="59"/>
      <c r="AK76" s="59"/>
      <c r="AL76" s="59"/>
      <c r="AM76" s="59"/>
      <c r="AN76" s="60"/>
      <c r="AO76" s="70"/>
      <c r="AP76" s="70"/>
      <c r="AQ76" s="70"/>
      <c r="AR76" s="70"/>
      <c r="AS76" s="70"/>
      <c r="AT76" s="70"/>
      <c r="AU76" s="70"/>
      <c r="AV76" s="7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</row>
    <row r="77" spans="1:64" ht="49.5" customHeight="1" x14ac:dyDescent="0.2">
      <c r="A77" s="53">
        <v>0</v>
      </c>
      <c r="B77" s="53"/>
      <c r="C77" s="53"/>
      <c r="D77" s="53"/>
      <c r="E77" s="53"/>
      <c r="F77" s="53"/>
      <c r="G77" s="54" t="s">
        <v>90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57" t="s">
        <v>58</v>
      </c>
      <c r="AA77" s="57"/>
      <c r="AB77" s="57"/>
      <c r="AC77" s="57"/>
      <c r="AD77" s="57"/>
      <c r="AE77" s="58" t="s">
        <v>91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49"/>
      <c r="AP77" s="49"/>
      <c r="AQ77" s="49"/>
      <c r="AR77" s="49"/>
      <c r="AS77" s="49"/>
      <c r="AT77" s="49"/>
      <c r="AU77" s="49"/>
      <c r="AV77" s="49"/>
      <c r="AW77" s="74">
        <f>3+1</f>
        <v>4</v>
      </c>
      <c r="AX77" s="75"/>
      <c r="AY77" s="75"/>
      <c r="AZ77" s="75"/>
      <c r="BA77" s="75"/>
      <c r="BB77" s="75"/>
      <c r="BC77" s="75"/>
      <c r="BD77" s="76"/>
      <c r="BE77" s="71">
        <f>AO77+AW77</f>
        <v>4</v>
      </c>
      <c r="BF77" s="71"/>
      <c r="BG77" s="71"/>
      <c r="BH77" s="71"/>
      <c r="BI77" s="71"/>
      <c r="BJ77" s="71"/>
      <c r="BK77" s="71"/>
      <c r="BL77" s="71"/>
    </row>
    <row r="78" spans="1:64" ht="18" customHeight="1" x14ac:dyDescent="0.2">
      <c r="A78" s="62">
        <v>0</v>
      </c>
      <c r="B78" s="62"/>
      <c r="C78" s="62"/>
      <c r="D78" s="62"/>
      <c r="E78" s="62"/>
      <c r="F78" s="62"/>
      <c r="G78" s="63" t="s">
        <v>60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/>
      <c r="AA78" s="66"/>
      <c r="AB78" s="66"/>
      <c r="AC78" s="66"/>
      <c r="AD78" s="66"/>
      <c r="AE78" s="67"/>
      <c r="AF78" s="68"/>
      <c r="AG78" s="68"/>
      <c r="AH78" s="68"/>
      <c r="AI78" s="68"/>
      <c r="AJ78" s="68"/>
      <c r="AK78" s="68"/>
      <c r="AL78" s="68"/>
      <c r="AM78" s="68"/>
      <c r="AN78" s="69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</row>
    <row r="79" spans="1:64" ht="33" customHeight="1" x14ac:dyDescent="0.2">
      <c r="A79" s="53">
        <v>0</v>
      </c>
      <c r="B79" s="53"/>
      <c r="C79" s="53"/>
      <c r="D79" s="53"/>
      <c r="E79" s="53"/>
      <c r="F79" s="53"/>
      <c r="G79" s="54" t="s">
        <v>95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57</v>
      </c>
      <c r="AA79" s="57"/>
      <c r="AB79" s="57"/>
      <c r="AC79" s="57"/>
      <c r="AD79" s="57"/>
      <c r="AE79" s="58" t="s">
        <v>71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49"/>
      <c r="AP79" s="49"/>
      <c r="AQ79" s="49"/>
      <c r="AR79" s="49"/>
      <c r="AS79" s="49"/>
      <c r="AT79" s="49"/>
      <c r="AU79" s="49"/>
      <c r="AV79" s="49"/>
      <c r="AW79" s="49">
        <f>AW75/AW77</f>
        <v>112500</v>
      </c>
      <c r="AX79" s="49"/>
      <c r="AY79" s="49"/>
      <c r="AZ79" s="49"/>
      <c r="BA79" s="49"/>
      <c r="BB79" s="49"/>
      <c r="BC79" s="49"/>
      <c r="BD79" s="49"/>
      <c r="BE79" s="49">
        <f>AO79+AW79</f>
        <v>112500</v>
      </c>
      <c r="BF79" s="49"/>
      <c r="BG79" s="49"/>
      <c r="BH79" s="49"/>
      <c r="BI79" s="49"/>
      <c r="BJ79" s="49"/>
      <c r="BK79" s="49"/>
      <c r="BL79" s="49"/>
    </row>
    <row r="80" spans="1:64" ht="18.75" customHeight="1" x14ac:dyDescent="0.2">
      <c r="A80" s="62">
        <v>0</v>
      </c>
      <c r="B80" s="62"/>
      <c r="C80" s="62"/>
      <c r="D80" s="62"/>
      <c r="E80" s="62"/>
      <c r="F80" s="62"/>
      <c r="G80" s="63" t="s">
        <v>61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6"/>
      <c r="AA80" s="66"/>
      <c r="AB80" s="66"/>
      <c r="AC80" s="66"/>
      <c r="AD80" s="66"/>
      <c r="AE80" s="67"/>
      <c r="AF80" s="68"/>
      <c r="AG80" s="68"/>
      <c r="AH80" s="68"/>
      <c r="AI80" s="68"/>
      <c r="AJ80" s="68"/>
      <c r="AK80" s="68"/>
      <c r="AL80" s="68"/>
      <c r="AM80" s="68"/>
      <c r="AN80" s="69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66.75" customHeight="1" x14ac:dyDescent="0.2">
      <c r="A81" s="53">
        <v>0</v>
      </c>
      <c r="B81" s="53"/>
      <c r="C81" s="53"/>
      <c r="D81" s="53"/>
      <c r="E81" s="53"/>
      <c r="F81" s="53"/>
      <c r="G81" s="54" t="s">
        <v>98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62</v>
      </c>
      <c r="AA81" s="57"/>
      <c r="AB81" s="57"/>
      <c r="AC81" s="57"/>
      <c r="AD81" s="57"/>
      <c r="AE81" s="58" t="s">
        <v>71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49"/>
      <c r="AP81" s="49"/>
      <c r="AQ81" s="49"/>
      <c r="AR81" s="49"/>
      <c r="AS81" s="49"/>
      <c r="AT81" s="49"/>
      <c r="AU81" s="49"/>
      <c r="AV81" s="49"/>
      <c r="AW81" s="61">
        <f>AW77/12*100</f>
        <v>33.333333333333329</v>
      </c>
      <c r="AX81" s="61"/>
      <c r="AY81" s="61"/>
      <c r="AZ81" s="61"/>
      <c r="BA81" s="61"/>
      <c r="BB81" s="61"/>
      <c r="BC81" s="61"/>
      <c r="BD81" s="61"/>
      <c r="BE81" s="49">
        <f>AO81+AW81</f>
        <v>33.333333333333329</v>
      </c>
      <c r="BF81" s="49"/>
      <c r="BG81" s="49"/>
      <c r="BH81" s="49"/>
      <c r="BI81" s="49"/>
      <c r="BJ81" s="49"/>
      <c r="BK81" s="49"/>
      <c r="BL81" s="49"/>
    </row>
    <row r="82" spans="1:64" ht="18.75" customHeight="1" x14ac:dyDescent="0.2"/>
    <row r="83" spans="1:64" ht="18.75" customHeight="1" x14ac:dyDescent="0.2"/>
    <row r="84" spans="1:64" ht="12.75" customHeight="1" x14ac:dyDescent="0.2"/>
    <row r="88" spans="1:64" ht="31.5" customHeight="1" x14ac:dyDescent="0.25">
      <c r="A88" s="126" t="s">
        <v>72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8"/>
      <c r="AO88" s="105" t="s">
        <v>74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64" x14ac:dyDescent="0.2">
      <c r="W89" s="97" t="s">
        <v>5</v>
      </c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O89" s="97" t="s">
        <v>43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</row>
    <row r="90" spans="1:64" ht="15.75" customHeight="1" x14ac:dyDescent="0.2">
      <c r="A90" s="117" t="s">
        <v>3</v>
      </c>
      <c r="B90" s="117"/>
      <c r="C90" s="117"/>
      <c r="D90" s="117"/>
      <c r="E90" s="117"/>
      <c r="F90" s="117"/>
    </row>
    <row r="91" spans="1:64" ht="18.75" customHeight="1" x14ac:dyDescent="0.2">
      <c r="A91" s="115" t="s">
        <v>65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</row>
    <row r="92" spans="1:64" ht="15" x14ac:dyDescent="0.25">
      <c r="A92" s="116" t="s">
        <v>39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</row>
    <row r="93" spans="1:64" ht="10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64" ht="20.25" customHeight="1" x14ac:dyDescent="0.25">
      <c r="A94" s="96" t="s">
        <v>66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5"/>
      <c r="AO94" s="105" t="s">
        <v>75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 x14ac:dyDescent="0.2">
      <c r="W95" s="97" t="s">
        <v>5</v>
      </c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O95" s="97" t="s">
        <v>43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</row>
    <row r="96" spans="1:64" ht="18" customHeight="1" x14ac:dyDescent="0.25">
      <c r="A96" s="112">
        <f>AO7</f>
        <v>44669</v>
      </c>
      <c r="B96" s="113"/>
      <c r="C96" s="113"/>
      <c r="D96" s="113"/>
      <c r="E96" s="113"/>
      <c r="F96" s="113"/>
      <c r="G96" s="113"/>
      <c r="H96" s="113"/>
    </row>
    <row r="97" spans="1:42" ht="17.25" customHeight="1" x14ac:dyDescent="0.2">
      <c r="A97" s="111" t="s">
        <v>37</v>
      </c>
      <c r="B97" s="111"/>
      <c r="C97" s="111"/>
      <c r="D97" s="111"/>
      <c r="E97" s="111"/>
      <c r="F97" s="111"/>
      <c r="G97" s="111"/>
      <c r="H97" s="111"/>
      <c r="I97" s="16"/>
      <c r="J97" s="16"/>
      <c r="K97" s="16"/>
      <c r="L97" s="16"/>
      <c r="M97" s="16"/>
      <c r="N97" s="16"/>
      <c r="O97" s="16"/>
      <c r="P97" s="16"/>
      <c r="Q97" s="16"/>
    </row>
    <row r="98" spans="1:42" ht="19.5" customHeight="1" x14ac:dyDescent="0.2">
      <c r="A98" s="1" t="s">
        <v>38</v>
      </c>
    </row>
    <row r="102" spans="1:42" x14ac:dyDescent="0.2">
      <c r="AP102" s="1" t="s">
        <v>64</v>
      </c>
    </row>
  </sheetData>
  <mergeCells count="262">
    <mergeCell ref="BE72:BL72"/>
    <mergeCell ref="AE70:AN70"/>
    <mergeCell ref="A71:F71"/>
    <mergeCell ref="AW70:BD70"/>
    <mergeCell ref="G64:BL64"/>
    <mergeCell ref="A72:F72"/>
    <mergeCell ref="G72:Y72"/>
    <mergeCell ref="Z72:AD72"/>
    <mergeCell ref="AE72:AN72"/>
    <mergeCell ref="AO72:AV72"/>
    <mergeCell ref="AW72:BD72"/>
    <mergeCell ref="AW69:BD69"/>
    <mergeCell ref="BE71:BL71"/>
    <mergeCell ref="A70:F70"/>
    <mergeCell ref="G71:Y71"/>
    <mergeCell ref="Z71:AD71"/>
    <mergeCell ref="AE71:AN71"/>
    <mergeCell ref="AO71:AV71"/>
    <mergeCell ref="AW71:BD71"/>
    <mergeCell ref="G70:Y70"/>
    <mergeCell ref="Z70:AD70"/>
    <mergeCell ref="A69:F69"/>
    <mergeCell ref="G69:Y69"/>
    <mergeCell ref="Z69:AD69"/>
    <mergeCell ref="AE69:AN69"/>
    <mergeCell ref="AO70:AV70"/>
    <mergeCell ref="BE68:BL68"/>
    <mergeCell ref="BE70:BL70"/>
    <mergeCell ref="BE69:BL69"/>
    <mergeCell ref="AO69:AV69"/>
    <mergeCell ref="Z68:AD68"/>
    <mergeCell ref="AW66:BD66"/>
    <mergeCell ref="AE66:AN66"/>
    <mergeCell ref="AO66:AV66"/>
    <mergeCell ref="AW68:BD68"/>
    <mergeCell ref="Z66:AD66"/>
    <mergeCell ref="A67:F67"/>
    <mergeCell ref="AE67:AN67"/>
    <mergeCell ref="AE68:AN68"/>
    <mergeCell ref="AO68:AV68"/>
    <mergeCell ref="A68:F68"/>
    <mergeCell ref="G68:Y68"/>
    <mergeCell ref="BE62:BL62"/>
    <mergeCell ref="AW63:BD63"/>
    <mergeCell ref="A66:F66"/>
    <mergeCell ref="BE63:BL63"/>
    <mergeCell ref="A65:F65"/>
    <mergeCell ref="G65:Y65"/>
    <mergeCell ref="Z65:AD65"/>
    <mergeCell ref="AE65:AN65"/>
    <mergeCell ref="AO63:AV63"/>
    <mergeCell ref="AO62:AV62"/>
    <mergeCell ref="BE66:BL66"/>
    <mergeCell ref="AO65:AV65"/>
    <mergeCell ref="AW65:BD65"/>
    <mergeCell ref="G67:Y67"/>
    <mergeCell ref="Z67:AD67"/>
    <mergeCell ref="AO67:AV67"/>
    <mergeCell ref="AW67:BD67"/>
    <mergeCell ref="BE67:BL67"/>
    <mergeCell ref="G66:Y66"/>
    <mergeCell ref="N19:Y19"/>
    <mergeCell ref="N16:AS16"/>
    <mergeCell ref="A62:F62"/>
    <mergeCell ref="G62:Y62"/>
    <mergeCell ref="A63:F63"/>
    <mergeCell ref="G63:Y63"/>
    <mergeCell ref="Z63:AD63"/>
    <mergeCell ref="AE63:AN63"/>
    <mergeCell ref="Z62:AD62"/>
    <mergeCell ref="AE62:AN62"/>
    <mergeCell ref="AA19:AI19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S46:AZ46"/>
    <mergeCell ref="B13:L13"/>
    <mergeCell ref="B14:L14"/>
    <mergeCell ref="AS44:AZ45"/>
    <mergeCell ref="D44:AB45"/>
    <mergeCell ref="A42:AZ42"/>
    <mergeCell ref="AC44:AJ45"/>
    <mergeCell ref="N13:AS13"/>
    <mergeCell ref="N14:AS14"/>
    <mergeCell ref="AU14:BB14"/>
    <mergeCell ref="G29:BL29"/>
    <mergeCell ref="B17:L17"/>
    <mergeCell ref="N17:AS17"/>
    <mergeCell ref="AU17:BB17"/>
    <mergeCell ref="A46:C46"/>
    <mergeCell ref="A44:C45"/>
    <mergeCell ref="D46:AB46"/>
    <mergeCell ref="AK46:AR46"/>
    <mergeCell ref="G30:BL30"/>
    <mergeCell ref="A33:BL33"/>
    <mergeCell ref="AW7:BF7"/>
    <mergeCell ref="I23:S23"/>
    <mergeCell ref="G39:BL39"/>
    <mergeCell ref="A25:BL25"/>
    <mergeCell ref="A26:BL26"/>
    <mergeCell ref="A28:BL28"/>
    <mergeCell ref="A29:F29"/>
    <mergeCell ref="A34:BL34"/>
    <mergeCell ref="G38:BL38"/>
    <mergeCell ref="A30:F30"/>
    <mergeCell ref="A64:F64"/>
    <mergeCell ref="AO1:BL1"/>
    <mergeCell ref="AO2:BL2"/>
    <mergeCell ref="AO6:BF6"/>
    <mergeCell ref="AO4:BL4"/>
    <mergeCell ref="AO5:BL5"/>
    <mergeCell ref="B16:L16"/>
    <mergeCell ref="AO3:BL3"/>
    <mergeCell ref="A10:BL10"/>
    <mergeCell ref="AO7:AU7"/>
    <mergeCell ref="AC47:AJ47"/>
    <mergeCell ref="A88:V88"/>
    <mergeCell ref="W88:AM88"/>
    <mergeCell ref="AO88:BG88"/>
    <mergeCell ref="AO89:BG89"/>
    <mergeCell ref="A57:C57"/>
    <mergeCell ref="D57:AA57"/>
    <mergeCell ref="AB57:AI57"/>
    <mergeCell ref="AJ57:AQ57"/>
    <mergeCell ref="BE65:BL65"/>
    <mergeCell ref="AE22:AR22"/>
    <mergeCell ref="A23:H23"/>
    <mergeCell ref="A55:C55"/>
    <mergeCell ref="AR55:AY55"/>
    <mergeCell ref="A56:C56"/>
    <mergeCell ref="AB56:AI56"/>
    <mergeCell ref="AJ56:AQ56"/>
    <mergeCell ref="AR56:AY56"/>
    <mergeCell ref="AJ55:AQ55"/>
    <mergeCell ref="D56:AA56"/>
    <mergeCell ref="D47:AB47"/>
    <mergeCell ref="AW62:BD62"/>
    <mergeCell ref="Z60:AD60"/>
    <mergeCell ref="A47:C47"/>
    <mergeCell ref="G31:BL31"/>
    <mergeCell ref="A22:T22"/>
    <mergeCell ref="AS22:BC22"/>
    <mergeCell ref="BD22:BL22"/>
    <mergeCell ref="T23:W23"/>
    <mergeCell ref="U22:AD22"/>
    <mergeCell ref="A90:F90"/>
    <mergeCell ref="G60:Y60"/>
    <mergeCell ref="BE60:BL60"/>
    <mergeCell ref="AK44:AR45"/>
    <mergeCell ref="AO60:AV60"/>
    <mergeCell ref="AW60:BD60"/>
    <mergeCell ref="AE60:AN60"/>
    <mergeCell ref="AR57:AY57"/>
    <mergeCell ref="AC46:AJ46"/>
    <mergeCell ref="A59:BL59"/>
    <mergeCell ref="A97:H97"/>
    <mergeCell ref="A96:H96"/>
    <mergeCell ref="A94:V94"/>
    <mergeCell ref="W94:AM94"/>
    <mergeCell ref="A91:V91"/>
    <mergeCell ref="A92:V92"/>
    <mergeCell ref="AO94:BG94"/>
    <mergeCell ref="A49:C49"/>
    <mergeCell ref="A51:BL51"/>
    <mergeCell ref="D49:AB49"/>
    <mergeCell ref="AC49:AJ49"/>
    <mergeCell ref="AK49:AR49"/>
    <mergeCell ref="AB53:AI54"/>
    <mergeCell ref="AJ53:AQ54"/>
    <mergeCell ref="AR53:AY54"/>
    <mergeCell ref="W89:AM89"/>
    <mergeCell ref="AO95:BG95"/>
    <mergeCell ref="D55:AA55"/>
    <mergeCell ref="AB55:AI55"/>
    <mergeCell ref="W95:AM95"/>
    <mergeCell ref="A60:F60"/>
    <mergeCell ref="A37:F37"/>
    <mergeCell ref="G37:BL37"/>
    <mergeCell ref="A39:F39"/>
    <mergeCell ref="A53:C54"/>
    <mergeCell ref="D53:AA54"/>
    <mergeCell ref="A38:F38"/>
    <mergeCell ref="A31:F31"/>
    <mergeCell ref="AK47:AR47"/>
    <mergeCell ref="AS47:AZ47"/>
    <mergeCell ref="AR52:AY52"/>
    <mergeCell ref="AU13:BB13"/>
    <mergeCell ref="AU16:BB16"/>
    <mergeCell ref="AS49:AZ49"/>
    <mergeCell ref="AS43:AZ43"/>
    <mergeCell ref="A36:BL36"/>
    <mergeCell ref="A73:F73"/>
    <mergeCell ref="G73:BL73"/>
    <mergeCell ref="A74:F74"/>
    <mergeCell ref="G74:Y74"/>
    <mergeCell ref="Z74:AD74"/>
    <mergeCell ref="AE74:AN74"/>
    <mergeCell ref="AO74:AV74"/>
    <mergeCell ref="AW74:BD74"/>
    <mergeCell ref="BE74:BL74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40:F40"/>
    <mergeCell ref="G40:BL40"/>
    <mergeCell ref="BE81:BL81"/>
    <mergeCell ref="A48:C48"/>
    <mergeCell ref="D48:AB48"/>
    <mergeCell ref="AC48:AJ48"/>
    <mergeCell ref="AK48:AR48"/>
    <mergeCell ref="AS48:AZ48"/>
    <mergeCell ref="A81:F81"/>
    <mergeCell ref="G81:Y81"/>
  </mergeCells>
  <phoneticPr fontId="0" type="noConversion"/>
  <conditionalFormatting sqref="A65:A66 B65:F65 A67:F81">
    <cfRule type="cellIs" dxfId="5" priority="16" stopIfTrue="1" operator="equal">
      <formula>0</formula>
    </cfRule>
  </conditionalFormatting>
  <conditionalFormatting sqref="G71:L71 G70 G69:L69 G68 G66 G65:L65 G81 G80:L80 G78:L78 G72:G79 G74:L74 G39:G40">
    <cfRule type="cellIs" dxfId="4" priority="18" stopIfTrue="1" operator="equal">
      <formula>#REF!</formula>
    </cfRule>
  </conditionalFormatting>
  <conditionalFormatting sqref="D49:I49">
    <cfRule type="cellIs" dxfId="3" priority="20" stopIfTrue="1" operator="equal">
      <formula>#REF!</formula>
    </cfRule>
  </conditionalFormatting>
  <conditionalFormatting sqref="G67:L67">
    <cfRule type="cellIs" dxfId="2" priority="29" stopIfTrue="1" operator="equal">
      <formula>$G66</formula>
    </cfRule>
  </conditionalFormatting>
  <conditionalFormatting sqref="D47:D48">
    <cfRule type="cellIs" dxfId="1" priority="31" stopIfTrue="1" operator="equal">
      <formula>#REF!</formula>
    </cfRule>
  </conditionalFormatting>
  <conditionalFormatting sqref="G76:L76">
    <cfRule type="cellIs" dxfId="0" priority="1" stopIfTrue="1" operator="equal">
      <formula>$G75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4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2022-04-13T14:11:05Z</cp:lastPrinted>
  <dcterms:created xsi:type="dcterms:W3CDTF">2016-08-15T09:54:21Z</dcterms:created>
  <dcterms:modified xsi:type="dcterms:W3CDTF">2022-04-20T09:05:29Z</dcterms:modified>
</cp:coreProperties>
</file>