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/>
  </bookViews>
  <sheets>
    <sheet name="звіт з 01.01.2020" sheetId="2" r:id="rId1"/>
  </sheets>
  <definedNames>
    <definedName name="_xlnm.Print_Area" localSheetId="0">'звіт з 01.01.2020'!$A$1:$M$75</definedName>
  </definedNames>
  <calcPr calcId="152511"/>
</workbook>
</file>

<file path=xl/calcChain.xml><?xml version="1.0" encoding="utf-8"?>
<calcChain xmlns="http://schemas.openxmlformats.org/spreadsheetml/2006/main">
  <c r="M61" i="2" l="1"/>
  <c r="K61" i="2"/>
  <c r="K66" i="2"/>
  <c r="M66" i="2"/>
  <c r="J66" i="2"/>
  <c r="G66" i="2"/>
  <c r="J65" i="2"/>
  <c r="K65" i="2"/>
  <c r="M65" i="2"/>
  <c r="G65" i="2"/>
  <c r="K64" i="2"/>
  <c r="M64" i="2"/>
  <c r="J64" i="2"/>
  <c r="G64" i="2"/>
  <c r="J61" i="2"/>
  <c r="G61" i="2"/>
  <c r="M60" i="2"/>
  <c r="K60" i="2"/>
  <c r="J60" i="2"/>
  <c r="I60" i="2"/>
  <c r="L60" i="2"/>
  <c r="H60" i="2"/>
  <c r="G60" i="2"/>
  <c r="J57" i="2"/>
  <c r="G57" i="2"/>
  <c r="K57" i="2"/>
  <c r="M57" i="2"/>
  <c r="J56" i="2"/>
  <c r="G56" i="2"/>
  <c r="K56" i="2"/>
  <c r="M56" i="2"/>
  <c r="J55" i="2"/>
  <c r="G55" i="2"/>
  <c r="K55" i="2"/>
  <c r="M55" i="2"/>
  <c r="J54" i="2"/>
  <c r="G54" i="2"/>
  <c r="K54" i="2"/>
  <c r="M54" i="2"/>
  <c r="J53" i="2"/>
  <c r="G53" i="2"/>
  <c r="K53" i="2"/>
  <c r="M53" i="2"/>
  <c r="L50" i="2"/>
  <c r="J50" i="2"/>
  <c r="I50" i="2"/>
  <c r="G50" i="2"/>
  <c r="K50" i="2"/>
  <c r="M50" i="2"/>
  <c r="H49" i="2"/>
  <c r="K49" i="2"/>
  <c r="M49" i="2"/>
  <c r="G49" i="2"/>
  <c r="K48" i="2"/>
  <c r="M48" i="2"/>
  <c r="J48" i="2"/>
  <c r="G48" i="2"/>
  <c r="J47" i="2"/>
  <c r="G47" i="2"/>
  <c r="K47" i="2"/>
  <c r="M47" i="2"/>
  <c r="M30" i="2"/>
  <c r="K30" i="2"/>
  <c r="J30" i="2"/>
  <c r="G30" i="2"/>
  <c r="E38" i="2"/>
  <c r="M38" i="2"/>
  <c r="K38" i="2"/>
  <c r="L38" i="2"/>
  <c r="F38" i="2"/>
  <c r="H38" i="2"/>
  <c r="I38" i="2"/>
  <c r="J38" i="2"/>
  <c r="G38" i="2"/>
  <c r="J49" i="2"/>
</calcChain>
</file>

<file path=xl/sharedStrings.xml><?xml version="1.0" encoding="utf-8"?>
<sst xmlns="http://schemas.openxmlformats.org/spreadsheetml/2006/main" count="134" uniqueCount="87">
  <si>
    <t xml:space="preserve">Управління  молоді та спорту Хмельницької міської ради </t>
  </si>
  <si>
    <t>(найменування відповідального виконавця)</t>
  </si>
  <si>
    <t>Утримання та забезпечення діяльності центрів соціальних служб для сім'ї, дітей та молоді</t>
  </si>
  <si>
    <t>N з/п</t>
  </si>
  <si>
    <t>Ціль державної політики</t>
  </si>
  <si>
    <t>Завдання</t>
  </si>
  <si>
    <t>Напрями використання бюджетних коштів</t>
  </si>
  <si>
    <t>гривень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</si>
  <si>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</si>
  <si>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Одиниця виміру</t>
  </si>
  <si>
    <t>Джерело інформації</t>
  </si>
  <si>
    <t>затрат</t>
  </si>
  <si>
    <t>од.</t>
  </si>
  <si>
    <t>зведення планів по мережі, штатах</t>
  </si>
  <si>
    <t>осіб</t>
  </si>
  <si>
    <t>штатний розпис</t>
  </si>
  <si>
    <t>кошторис</t>
  </si>
  <si>
    <t>продукту</t>
  </si>
  <si>
    <t>звітність з соціальної роботи</t>
  </si>
  <si>
    <t>кількість заходів, які проводяться Центром соціальних служб для сім'ї, дітей та молоді</t>
  </si>
  <si>
    <t>кількість відвідувачів заходів, які проводилися Центром соціальних служб для сім'ї, дітей та молоді</t>
  </si>
  <si>
    <t>чол.</t>
  </si>
  <si>
    <t>журнал обліку</t>
  </si>
  <si>
    <t>кількість звернень на службу “Телефон Довіри 15-50”</t>
  </si>
  <si>
    <t>кількість соціальних робіт з сім'ями, які перебувають в складних життєвих обставинах</t>
  </si>
  <si>
    <t>ефективності</t>
  </si>
  <si>
    <t>грн</t>
  </si>
  <si>
    <t>середні витрати на проведення одного заходу</t>
  </si>
  <si>
    <t>розрахунок</t>
  </si>
  <si>
    <t>якості</t>
  </si>
  <si>
    <t>%</t>
  </si>
  <si>
    <t xml:space="preserve">звітність з соціальної роботи
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</si>
  <si>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</si>
  <si>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</si>
  <si>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</si>
  <si>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</si>
  <si>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</si>
  <si>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</si>
  <si>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</si>
  <si>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</si>
  <si>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</si>
  <si>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</si>
  <si>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</si>
  <si>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</si>
  <si>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</si>
  <si>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</si>
  <si>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 xml:space="preserve">Надання соціальних послуг дітям, молоді та сім"ям, які опинилися у складних життєвих обставинах та потребують сторонньої допомоги  </t>
  </si>
  <si>
    <t>7. Видатки (надані кредити з бюджету) та напрями використання бюджетних коштів за бюджетною програмою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</si>
  <si>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</si>
  <si>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</si>
  <si>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</si>
  <si>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</si>
  <si>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</si>
  <si>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</si>
  <si>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</si>
  <si>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</si>
  <si>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 xml:space="preserve"> </t>
  </si>
  <si>
    <t>9. Результативні показники бюджетної програми та аналіз їх виконання</t>
  </si>
  <si>
    <t>N
 з/п</t>
  </si>
  <si>
    <t>Показники</t>
  </si>
  <si>
    <t>Фактичні результативні показники, досягнуті за рахунок касових видатків (наданих кредитів)</t>
  </si>
  <si>
    <t>* Зазначаються всі напрями використання бюджетних коштів, затверджені у паспорті бюджетної програми.</t>
  </si>
  <si>
    <t>Створення належних умов для виконання функцій центру соціальних служб для сім'ї, дітей та молоді.</t>
  </si>
  <si>
    <t xml:space="preserve">кількість центрів соціальних служб для сім 'ї, дітей та молоді </t>
  </si>
  <si>
    <t xml:space="preserve">кількість штатних працівників центрів </t>
  </si>
  <si>
    <t>кількість прийомних сімей, дитячих будинків сімейного типу,сімей які опинилися в складних життєвих обставинах,охоплених соціальним супроводом</t>
  </si>
  <si>
    <t xml:space="preserve">розрахунок </t>
  </si>
  <si>
    <t xml:space="preserve">розрахунок  </t>
  </si>
  <si>
    <t xml:space="preserve">середні витрати на забезпечення діяльності одного працівника центру соціальних служб для сім'ї, дітей та молоді </t>
  </si>
  <si>
    <t xml:space="preserve">динаміка кількості послуг, які надані центрами соціальних служб для сім'ї, дітей та молоді , порівняно з минулим роком </t>
  </si>
  <si>
    <t xml:space="preserve">динаміка кількості осіб, яким надано соціальні послуги, порівняно з минулим роком </t>
  </si>
  <si>
    <t>динаміка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</si>
  <si>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Завідувач фінансовим сектором</t>
  </si>
  <si>
    <t>Олена ШКЛЯРЕВСЬКА</t>
  </si>
  <si>
    <t>5. Мета бюджетної програми: створення належних умов для всебічного, повноцінного розвитку дітей та молоді, вирішення невідкладних завдань щодо поліпшення їх становища і захисту їх прав, профілактика по недопущенню негативних явищ у молодіжному середовищі.</t>
  </si>
  <si>
    <t>обсяг витрат на утримання центру</t>
  </si>
  <si>
    <t>обсяг витрат на проведення заходів</t>
  </si>
  <si>
    <t>Утримання та забезпечення діяльності центрів соціальних служб для сім`ї, дітей та молоді</t>
  </si>
  <si>
    <t>про виконання паспорта бюджетної програми місцевого бюджету на 2021 рік</t>
  </si>
  <si>
    <t>Бюджетна програма 1113121 "Утримання та забезпечення діяльності центрів соціальних служб для сім`ї, дітей та молоді" виконана за 2021 рік.</t>
  </si>
  <si>
    <t xml:space="preserve">Заступник начальника управління </t>
  </si>
  <si>
    <t>Олена МАНДЗІЙ</t>
  </si>
  <si>
    <r>
      <rPr>
        <sz val="12"/>
        <rFont val="Times New Roman"/>
        <family val="1"/>
        <charset val="204"/>
      </rPr>
      <t xml:space="preserve">Пояснення щодо причин розбіжностей між затвердженими та досягнутими результативними показниками: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- розбіжність по кількості штатних працівників центру  - 2,25 од. за рахунок вакантної посади 1,25 психолога, 1 посада фахівця з соціальної роботи у зв’язку із плинністю кадрів (відпустки по вагітності та пологах, відсторонення не вакцинованого працівника);                                                                                                                                                       - розбіжність по обсягу витрат на утримання центру в сумі - 9 041 грн в т.ч.: нарахування на оплату праці КЕКВ 2120 - 2968 грн (економія за рахунок нарахувань на ФОП особам з інвалідністю, листками по тимчасовій непрацездатності працівників); КЕКВ 2240 - 11 грн (економія витрат за рахунок зміни цінової політики на надання послуг); КЕКВ 2272 - 147 грн (економія виникла за рахунок зменшення споживання води та стоків); КЕКВ 2273 - 4748 грн (економія виникла за рахунок економного споживання електроенергії під час відсутності працівників на роботі з поважних причин);  КЕКВ 2275 - 1167 (у зв’язку з економією споживання натуральних показників порівняно з запланованими).      </t>
    </r>
  </si>
  <si>
    <r>
      <t xml:space="preserve">Пояснення щодо причин розбіжностей між затвердженими та досягнутими результативними показниками: </t>
    </r>
    <r>
      <rPr>
        <sz val="11"/>
        <rFont val="Times New Roman"/>
        <family val="1"/>
        <charset val="204"/>
      </rPr>
      <t>збільшення кількості сімей, які перебувають у складних життєвих обставинах, охоплених соціальним супроводом пояснюється тим, що до Хмельницької міської територіальної громади було приєднано навколишні села, збільшення кількості населення та відповідне збільшення кількості проведених соціальних робіт з такими сім’ями. Відбулося зменшення кількості саме інформаційних консультацій Телефону Довіри через можливість знайти в інтернеті усю доступну та потрібну інформацію.</t>
    </r>
  </si>
  <si>
    <r>
      <t>Пояснення щодо причин розбіжностей між затвердженими та досягнутими результативними показниками: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-зменшення середніх витрат в сумі на  -14 910 грн на забезпечення діяльності одного працівника центру соціальних служб для сім'ї, дітей та молоді в зв"язку із зменшенням обсягів витрат на утримання центру на 9 041 грн та відхиленням на 2,25 шт. од. фактичної кількості штатних працівників;                                                                                                                                                 - зменшення середніх витрат на проведення одного заходу на 603 грн: за рахунок економії коштів профінансовано на один більше захід від запланованих, відповідно середні витрати на проведення одного заходу зменшились.</t>
    </r>
  </si>
  <si>
    <r>
      <t xml:space="preserve">Аналіз стану виконання результативних показників: при проведенні аналізу причин розбіжностей  між затвердженими та досягнутими результативними показниками </t>
    </r>
    <r>
      <rPr>
        <sz val="11"/>
        <color indexed="8"/>
        <rFont val="Times New Roman"/>
        <family val="1"/>
        <charset val="204"/>
      </rPr>
      <t xml:space="preserve">було виявлено, що збільшилася кількість послуг, які надані працівниками Центру, також збільшилася кількість осіб, яким надано послуги, зменшилася кількість осіб знятих з соціального супроводу - вони продовжують перебувати на обліку.                                                                                                                                                                         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
</t>
    </r>
  </si>
  <si>
    <r>
      <rPr>
        <sz val="11"/>
        <rFont val="Times New Roman"/>
        <family val="1"/>
        <charset val="204"/>
      </rPr>
      <t xml:space="preserve">Не використані кошти по ЗФ -  в сумі 9 041 грн в т.ч.: нарахування на оплату праці КЕКВ 2120 - 2968 грн (економія за рахунок нарахувань на ФОП особам з інвалідністю, листками по тимчасовій непрацездатності працівників); КЕКВ 2240 - 11 грн (економія витрат за рахунок зміни цінової політики на надання послуг); КЕКВ 2272 - 147 грн (економія виникла за рахунок зменшення споживання води та стоків); КЕКВ 2273 - 4748 грн (економія виникла за рахунок економного споживання електроенергії під час відсутності працівників на роботі з поважних причин);  КЕКВ 2275 - 1167 (у зв’язку з економією споживання натуральних показників порівняно з запланованими).               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</si>
</sst>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2" xfId="0" applyFont="1" applyBorder="1"/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3" fillId="0" borderId="0" xfId="0" applyFont="1" applyBorder="1"/>
    <xf numFmtId="0" fontId="1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6"/>
  <sheetViews>
    <sheetView tabSelected="1" topLeftCell="A62" zoomScale="90" zoomScaleNormal="90" workbookViewId="0">
      <selection activeCell="E53" sqref="E53"/>
    </sheetView>
  </sheetViews>
  <sheetFormatPr defaultRowHeight="15.75" x14ac:dyDescent="0.25"/>
  <cols>
    <col min="1" max="1" width="4.42578125" style="2" customWidth="1"/>
    <col min="2" max="2" width="29.140625" style="2" customWidth="1"/>
    <col min="3" max="3" width="8.85546875" style="2" customWidth="1"/>
    <col min="4" max="4" width="8.5703125" style="2" customWidth="1"/>
    <col min="5" max="5" width="10.140625" style="2" customWidth="1"/>
    <col min="6" max="6" width="10.5703125" style="2" customWidth="1"/>
    <col min="7" max="7" width="10.85546875" style="2" customWidth="1"/>
    <col min="8" max="8" width="11.42578125" style="2" customWidth="1"/>
    <col min="9" max="9" width="9.5703125" style="2" customWidth="1"/>
    <col min="10" max="10" width="10.42578125" style="2" customWidth="1"/>
    <col min="11" max="11" width="8.42578125" style="2" customWidth="1"/>
    <col min="12" max="12" width="10.140625" style="2" customWidth="1"/>
    <col min="13" max="13" width="14.5703125" style="2" customWidth="1"/>
    <col min="14" max="16384" width="9.140625" style="8"/>
  </cols>
  <sheetData>
    <row r="1" spans="1:13" ht="15.75" customHeight="1" x14ac:dyDescent="0.25">
      <c r="J1" s="68" t="s">
        <v>33</v>
      </c>
      <c r="K1" s="68"/>
      <c r="L1" s="68"/>
      <c r="M1" s="68"/>
    </row>
    <row r="2" spans="1:13" x14ac:dyDescent="0.25">
      <c r="J2" s="68"/>
      <c r="K2" s="68"/>
      <c r="L2" s="68"/>
      <c r="M2" s="68"/>
    </row>
    <row r="3" spans="1:13" x14ac:dyDescent="0.25">
      <c r="J3" s="68"/>
      <c r="K3" s="68"/>
      <c r="L3" s="68"/>
      <c r="M3" s="68"/>
    </row>
    <row r="4" spans="1:13" x14ac:dyDescent="0.25">
      <c r="J4" s="68"/>
      <c r="K4" s="68"/>
      <c r="L4" s="68"/>
      <c r="M4" s="68"/>
    </row>
    <row r="5" spans="1:13" ht="19.7" customHeight="1" x14ac:dyDescent="0.25">
      <c r="A5" s="69" t="s">
        <v>34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ht="26.45" customHeight="1" x14ac:dyDescent="0.25">
      <c r="A6" s="69" t="s">
        <v>78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15.6" customHeight="1" x14ac:dyDescent="0.25">
      <c r="A7" s="66" t="s">
        <v>35</v>
      </c>
      <c r="B7" s="9">
        <v>1100000</v>
      </c>
      <c r="C7" s="1"/>
      <c r="E7" s="10" t="s">
        <v>0</v>
      </c>
      <c r="F7" s="7"/>
      <c r="G7" s="7"/>
      <c r="H7" s="7"/>
      <c r="I7" s="7"/>
      <c r="J7" s="7"/>
      <c r="K7" s="7"/>
      <c r="L7" s="11"/>
      <c r="M7" s="11"/>
    </row>
    <row r="8" spans="1:13" ht="15" customHeight="1" x14ac:dyDescent="0.25">
      <c r="A8" s="66"/>
      <c r="B8" s="18" t="s">
        <v>36</v>
      </c>
      <c r="C8" s="1"/>
      <c r="E8" s="67" t="s">
        <v>37</v>
      </c>
      <c r="F8" s="67"/>
      <c r="G8" s="67"/>
      <c r="H8" s="67"/>
      <c r="I8" s="67"/>
      <c r="J8" s="67"/>
      <c r="K8" s="67"/>
      <c r="L8" s="67"/>
      <c r="M8" s="67"/>
    </row>
    <row r="9" spans="1:13" ht="15.6" customHeight="1" x14ac:dyDescent="0.25">
      <c r="A9" s="66" t="s">
        <v>38</v>
      </c>
      <c r="B9" s="9">
        <v>1110000</v>
      </c>
      <c r="C9" s="1"/>
      <c r="E9" s="12" t="s">
        <v>0</v>
      </c>
      <c r="F9" s="7"/>
      <c r="G9" s="7"/>
      <c r="H9" s="7"/>
      <c r="I9" s="7"/>
      <c r="J9" s="7"/>
      <c r="K9" s="7"/>
      <c r="L9" s="11"/>
      <c r="M9" s="11"/>
    </row>
    <row r="10" spans="1:13" ht="15" customHeight="1" x14ac:dyDescent="0.25">
      <c r="A10" s="66"/>
      <c r="B10" s="18" t="s">
        <v>36</v>
      </c>
      <c r="C10" s="1"/>
      <c r="E10" s="67" t="s">
        <v>1</v>
      </c>
      <c r="F10" s="67"/>
      <c r="G10" s="67"/>
      <c r="H10" s="67"/>
      <c r="I10" s="67"/>
      <c r="J10" s="67"/>
      <c r="K10" s="67"/>
      <c r="L10" s="67"/>
      <c r="M10" s="67"/>
    </row>
    <row r="11" spans="1:13" ht="18.600000000000001" customHeight="1" x14ac:dyDescent="0.25">
      <c r="A11" s="66" t="s">
        <v>39</v>
      </c>
      <c r="B11" s="15">
        <v>1113121</v>
      </c>
      <c r="C11" s="16">
        <v>1040</v>
      </c>
      <c r="D11" s="70" t="s">
        <v>77</v>
      </c>
      <c r="E11" s="70"/>
      <c r="F11" s="70"/>
      <c r="G11" s="70"/>
      <c r="H11" s="70"/>
      <c r="I11" s="70"/>
      <c r="J11" s="70"/>
      <c r="K11" s="70"/>
      <c r="L11" s="70"/>
      <c r="M11" s="70"/>
    </row>
    <row r="12" spans="1:13" ht="24.6" customHeight="1" x14ac:dyDescent="0.25">
      <c r="A12" s="66"/>
      <c r="B12" s="17" t="s">
        <v>40</v>
      </c>
      <c r="C12" s="17" t="s">
        <v>41</v>
      </c>
      <c r="E12" s="67" t="s">
        <v>42</v>
      </c>
      <c r="F12" s="67"/>
      <c r="G12" s="67"/>
      <c r="H12" s="67"/>
      <c r="I12" s="67"/>
      <c r="J12" s="67"/>
      <c r="K12" s="67"/>
      <c r="L12" s="67"/>
      <c r="M12" s="67"/>
    </row>
    <row r="13" spans="1:13" ht="19.5" customHeight="1" x14ac:dyDescent="0.25">
      <c r="A13" s="63" t="s">
        <v>43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5" spans="1:13" ht="28.7" customHeight="1" x14ac:dyDescent="0.25">
      <c r="A15" s="3" t="s">
        <v>44</v>
      </c>
      <c r="B15" s="64" t="s">
        <v>4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</row>
    <row r="16" spans="1:13" ht="21.6" customHeight="1" x14ac:dyDescent="0.25">
      <c r="A16" s="4">
        <v>1</v>
      </c>
      <c r="B16" s="65" t="s">
        <v>2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8" spans="1:26" ht="29.85" customHeight="1" x14ac:dyDescent="0.25">
      <c r="A18" s="63" t="s">
        <v>74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26" x14ac:dyDescent="0.25">
      <c r="A19" s="1"/>
    </row>
    <row r="20" spans="1:26" x14ac:dyDescent="0.25">
      <c r="A20" s="13" t="s">
        <v>45</v>
      </c>
    </row>
    <row r="22" spans="1:26" ht="29.85" customHeight="1" x14ac:dyDescent="0.25">
      <c r="A22" s="3" t="s">
        <v>44</v>
      </c>
      <c r="B22" s="64" t="s">
        <v>5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26" ht="30" customHeight="1" x14ac:dyDescent="0.25">
      <c r="A23" s="4">
        <v>1</v>
      </c>
      <c r="B23" s="65" t="s">
        <v>46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5" spans="1:26" x14ac:dyDescent="0.25">
      <c r="A25" s="13" t="s">
        <v>47</v>
      </c>
    </row>
    <row r="26" spans="1:26" x14ac:dyDescent="0.25">
      <c r="M26" s="28" t="s">
        <v>7</v>
      </c>
    </row>
    <row r="27" spans="1:26" s="38" customFormat="1" ht="37.700000000000003" customHeight="1" x14ac:dyDescent="0.25">
      <c r="A27" s="55" t="s">
        <v>44</v>
      </c>
      <c r="B27" s="55" t="s">
        <v>6</v>
      </c>
      <c r="C27" s="55"/>
      <c r="D27" s="55"/>
      <c r="E27" s="55" t="s">
        <v>48</v>
      </c>
      <c r="F27" s="55"/>
      <c r="G27" s="55"/>
      <c r="H27" s="55" t="s">
        <v>49</v>
      </c>
      <c r="I27" s="55"/>
      <c r="J27" s="55"/>
      <c r="K27" s="55" t="s">
        <v>50</v>
      </c>
      <c r="L27" s="55"/>
      <c r="M27" s="55"/>
      <c r="R27" s="60"/>
      <c r="S27" s="60"/>
      <c r="T27" s="60"/>
      <c r="U27" s="60"/>
      <c r="V27" s="60"/>
      <c r="W27" s="60"/>
      <c r="X27" s="60"/>
      <c r="Y27" s="60"/>
      <c r="Z27" s="60"/>
    </row>
    <row r="28" spans="1:26" s="38" customFormat="1" ht="50.45" customHeight="1" x14ac:dyDescent="0.25">
      <c r="A28" s="55"/>
      <c r="B28" s="55"/>
      <c r="C28" s="55"/>
      <c r="D28" s="55"/>
      <c r="E28" s="36" t="s">
        <v>51</v>
      </c>
      <c r="F28" s="36" t="s">
        <v>52</v>
      </c>
      <c r="G28" s="36" t="s">
        <v>53</v>
      </c>
      <c r="H28" s="36" t="s">
        <v>51</v>
      </c>
      <c r="I28" s="36" t="s">
        <v>52</v>
      </c>
      <c r="J28" s="36" t="s">
        <v>53</v>
      </c>
      <c r="K28" s="36" t="s">
        <v>51</v>
      </c>
      <c r="L28" s="36" t="s">
        <v>52</v>
      </c>
      <c r="M28" s="36" t="s">
        <v>53</v>
      </c>
      <c r="R28" s="39"/>
      <c r="S28" s="39"/>
      <c r="T28" s="39"/>
      <c r="U28" s="39"/>
      <c r="V28" s="39"/>
      <c r="W28" s="39"/>
      <c r="X28" s="39"/>
      <c r="Y28" s="39"/>
      <c r="Z28" s="39"/>
    </row>
    <row r="29" spans="1:26" s="34" customFormat="1" ht="15.75" customHeight="1" x14ac:dyDescent="0.2">
      <c r="A29" s="33">
        <v>1</v>
      </c>
      <c r="B29" s="59">
        <v>2</v>
      </c>
      <c r="C29" s="59"/>
      <c r="D29" s="59"/>
      <c r="E29" s="33">
        <v>3</v>
      </c>
      <c r="F29" s="33">
        <v>4</v>
      </c>
      <c r="G29" s="33">
        <v>5</v>
      </c>
      <c r="H29" s="33">
        <v>6</v>
      </c>
      <c r="I29" s="33">
        <v>7</v>
      </c>
      <c r="J29" s="33">
        <v>8</v>
      </c>
      <c r="K29" s="33">
        <v>9</v>
      </c>
      <c r="L29" s="33">
        <v>10</v>
      </c>
      <c r="M29" s="33">
        <v>11</v>
      </c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64.5" customHeight="1" x14ac:dyDescent="0.25">
      <c r="A30" s="22">
        <v>1</v>
      </c>
      <c r="B30" s="50" t="s">
        <v>62</v>
      </c>
      <c r="C30" s="50"/>
      <c r="D30" s="50"/>
      <c r="E30" s="19">
        <v>5351111</v>
      </c>
      <c r="F30" s="19">
        <v>0</v>
      </c>
      <c r="G30" s="19">
        <f>E30+F30</f>
        <v>5351111</v>
      </c>
      <c r="H30" s="19">
        <v>5342070</v>
      </c>
      <c r="I30" s="19">
        <v>0</v>
      </c>
      <c r="J30" s="19">
        <f>H30+I30</f>
        <v>5342070</v>
      </c>
      <c r="K30" s="19">
        <f>H30-E30</f>
        <v>-9041</v>
      </c>
      <c r="L30" s="19">
        <v>0</v>
      </c>
      <c r="M30" s="19">
        <f>K30</f>
        <v>-9041</v>
      </c>
      <c r="R30" s="5"/>
      <c r="S30" s="5"/>
      <c r="T30" s="5"/>
      <c r="U30" s="5"/>
      <c r="V30" s="5"/>
      <c r="W30" s="5"/>
      <c r="X30" s="5"/>
      <c r="Y30" s="5"/>
      <c r="Z30" s="5"/>
    </row>
    <row r="31" spans="1:26" ht="87" customHeight="1" x14ac:dyDescent="0.25">
      <c r="A31" s="61" t="s">
        <v>86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</row>
    <row r="32" spans="1:26" ht="11.1" customHeight="1" x14ac:dyDescent="0.25"/>
    <row r="33" spans="1:13" ht="14.1" customHeight="1" x14ac:dyDescent="0.25">
      <c r="A33" s="62" t="s">
        <v>54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3" x14ac:dyDescent="0.25">
      <c r="M34" s="1" t="s">
        <v>7</v>
      </c>
    </row>
    <row r="35" spans="1:13" s="38" customFormat="1" ht="31.5" customHeight="1" x14ac:dyDescent="0.25">
      <c r="A35" s="55" t="s">
        <v>3</v>
      </c>
      <c r="B35" s="55" t="s">
        <v>55</v>
      </c>
      <c r="C35" s="55"/>
      <c r="D35" s="55"/>
      <c r="E35" s="55" t="s">
        <v>48</v>
      </c>
      <c r="F35" s="55"/>
      <c r="G35" s="55"/>
      <c r="H35" s="55" t="s">
        <v>49</v>
      </c>
      <c r="I35" s="55"/>
      <c r="J35" s="55"/>
      <c r="K35" s="55" t="s">
        <v>50</v>
      </c>
      <c r="L35" s="55"/>
      <c r="M35" s="55"/>
    </row>
    <row r="36" spans="1:13" s="38" customFormat="1" ht="33.75" customHeight="1" x14ac:dyDescent="0.25">
      <c r="A36" s="55"/>
      <c r="B36" s="55"/>
      <c r="C36" s="55"/>
      <c r="D36" s="55"/>
      <c r="E36" s="36" t="s">
        <v>51</v>
      </c>
      <c r="F36" s="36" t="s">
        <v>52</v>
      </c>
      <c r="G36" s="36" t="s">
        <v>53</v>
      </c>
      <c r="H36" s="36" t="s">
        <v>51</v>
      </c>
      <c r="I36" s="36" t="s">
        <v>52</v>
      </c>
      <c r="J36" s="36" t="s">
        <v>53</v>
      </c>
      <c r="K36" s="36" t="s">
        <v>51</v>
      </c>
      <c r="L36" s="36" t="s">
        <v>52</v>
      </c>
      <c r="M36" s="36" t="s">
        <v>53</v>
      </c>
    </row>
    <row r="37" spans="1:13" s="34" customFormat="1" ht="15.75" customHeight="1" x14ac:dyDescent="0.2">
      <c r="A37" s="33">
        <v>1</v>
      </c>
      <c r="B37" s="59">
        <v>2</v>
      </c>
      <c r="C37" s="59"/>
      <c r="D37" s="59"/>
      <c r="E37" s="33">
        <v>3</v>
      </c>
      <c r="F37" s="33">
        <v>4</v>
      </c>
      <c r="G37" s="33">
        <v>5</v>
      </c>
      <c r="H37" s="33">
        <v>6</v>
      </c>
      <c r="I37" s="33">
        <v>7</v>
      </c>
      <c r="J37" s="33">
        <v>8</v>
      </c>
      <c r="K37" s="33">
        <v>9</v>
      </c>
      <c r="L37" s="33">
        <v>10</v>
      </c>
      <c r="M37" s="33">
        <v>11</v>
      </c>
    </row>
    <row r="38" spans="1:13" ht="62.45" customHeight="1" x14ac:dyDescent="0.25">
      <c r="A38" s="20"/>
      <c r="B38" s="49" t="s">
        <v>8</v>
      </c>
      <c r="C38" s="49"/>
      <c r="D38" s="49"/>
      <c r="E38" s="19">
        <f>E30</f>
        <v>5351111</v>
      </c>
      <c r="F38" s="19">
        <f>F30</f>
        <v>0</v>
      </c>
      <c r="G38" s="19">
        <f>E38+F38</f>
        <v>5351111</v>
      </c>
      <c r="H38" s="19">
        <f t="shared" ref="H38:M38" si="0">H30</f>
        <v>5342070</v>
      </c>
      <c r="I38" s="19">
        <f t="shared" si="0"/>
        <v>0</v>
      </c>
      <c r="J38" s="19">
        <f t="shared" si="0"/>
        <v>5342070</v>
      </c>
      <c r="K38" s="19">
        <f t="shared" si="0"/>
        <v>-9041</v>
      </c>
      <c r="L38" s="19">
        <f t="shared" si="0"/>
        <v>0</v>
      </c>
      <c r="M38" s="19">
        <f t="shared" si="0"/>
        <v>-9041</v>
      </c>
    </row>
    <row r="39" spans="1:13" x14ac:dyDescent="0.25">
      <c r="G39" s="2" t="s">
        <v>56</v>
      </c>
    </row>
    <row r="40" spans="1:13" x14ac:dyDescent="0.25">
      <c r="A40" s="13" t="s">
        <v>57</v>
      </c>
    </row>
    <row r="42" spans="1:13" s="38" customFormat="1" ht="28.35" customHeight="1" x14ac:dyDescent="0.25">
      <c r="A42" s="55" t="s">
        <v>58</v>
      </c>
      <c r="B42" s="55" t="s">
        <v>59</v>
      </c>
      <c r="C42" s="55" t="s">
        <v>9</v>
      </c>
      <c r="D42" s="55" t="s">
        <v>10</v>
      </c>
      <c r="E42" s="55" t="s">
        <v>48</v>
      </c>
      <c r="F42" s="55"/>
      <c r="G42" s="55"/>
      <c r="H42" s="55" t="s">
        <v>60</v>
      </c>
      <c r="I42" s="55"/>
      <c r="J42" s="55"/>
      <c r="K42" s="55" t="s">
        <v>50</v>
      </c>
      <c r="L42" s="55"/>
      <c r="M42" s="55"/>
    </row>
    <row r="43" spans="1:13" s="38" customFormat="1" ht="30.75" customHeight="1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1:13" s="38" customFormat="1" ht="53.1" customHeight="1" x14ac:dyDescent="0.25">
      <c r="A44" s="55"/>
      <c r="B44" s="55"/>
      <c r="C44" s="55"/>
      <c r="D44" s="55"/>
      <c r="E44" s="36" t="s">
        <v>51</v>
      </c>
      <c r="F44" s="36" t="s">
        <v>52</v>
      </c>
      <c r="G44" s="36" t="s">
        <v>53</v>
      </c>
      <c r="H44" s="36" t="s">
        <v>51</v>
      </c>
      <c r="I44" s="36" t="s">
        <v>52</v>
      </c>
      <c r="J44" s="36" t="s">
        <v>53</v>
      </c>
      <c r="K44" s="36" t="s">
        <v>51</v>
      </c>
      <c r="L44" s="36" t="s">
        <v>52</v>
      </c>
      <c r="M44" s="36" t="s">
        <v>53</v>
      </c>
    </row>
    <row r="45" spans="1:13" s="34" customFormat="1" ht="12" x14ac:dyDescent="0.2">
      <c r="A45" s="33">
        <v>1</v>
      </c>
      <c r="B45" s="33">
        <v>2</v>
      </c>
      <c r="C45" s="33">
        <v>3</v>
      </c>
      <c r="D45" s="33">
        <v>4</v>
      </c>
      <c r="E45" s="33">
        <v>5</v>
      </c>
      <c r="F45" s="33">
        <v>6</v>
      </c>
      <c r="G45" s="33">
        <v>7</v>
      </c>
      <c r="H45" s="33">
        <v>8</v>
      </c>
      <c r="I45" s="33">
        <v>9</v>
      </c>
      <c r="J45" s="33">
        <v>10</v>
      </c>
      <c r="K45" s="33">
        <v>11</v>
      </c>
      <c r="L45" s="33">
        <v>12</v>
      </c>
      <c r="M45" s="33">
        <v>13</v>
      </c>
    </row>
    <row r="46" spans="1:13" ht="15.6" customHeight="1" x14ac:dyDescent="0.25">
      <c r="A46" s="20"/>
      <c r="B46" s="48" t="s">
        <v>11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</row>
    <row r="47" spans="1:13" ht="46.5" customHeight="1" x14ac:dyDescent="0.25">
      <c r="A47" s="33">
        <v>1</v>
      </c>
      <c r="B47" s="21" t="s">
        <v>63</v>
      </c>
      <c r="C47" s="22" t="s">
        <v>12</v>
      </c>
      <c r="D47" s="31" t="s">
        <v>13</v>
      </c>
      <c r="E47" s="36">
        <v>1</v>
      </c>
      <c r="F47" s="36"/>
      <c r="G47" s="36">
        <f>E47</f>
        <v>1</v>
      </c>
      <c r="H47" s="36">
        <v>1</v>
      </c>
      <c r="I47" s="36"/>
      <c r="J47" s="36">
        <f>H47</f>
        <v>1</v>
      </c>
      <c r="K47" s="36">
        <f>H47-G47</f>
        <v>0</v>
      </c>
      <c r="L47" s="36"/>
      <c r="M47" s="36">
        <f>K47</f>
        <v>0</v>
      </c>
    </row>
    <row r="48" spans="1:13" ht="38.1" customHeight="1" x14ac:dyDescent="0.25">
      <c r="A48" s="33">
        <v>2</v>
      </c>
      <c r="B48" s="21" t="s">
        <v>64</v>
      </c>
      <c r="C48" s="22" t="s">
        <v>14</v>
      </c>
      <c r="D48" s="32" t="s">
        <v>15</v>
      </c>
      <c r="E48" s="36">
        <v>29.25</v>
      </c>
      <c r="F48" s="36">
        <v>0</v>
      </c>
      <c r="G48" s="36">
        <f>E48</f>
        <v>29.25</v>
      </c>
      <c r="H48" s="36">
        <v>27</v>
      </c>
      <c r="I48" s="36">
        <v>0</v>
      </c>
      <c r="J48" s="36">
        <f>H48</f>
        <v>27</v>
      </c>
      <c r="K48" s="36">
        <f>H48-G48</f>
        <v>-2.25</v>
      </c>
      <c r="L48" s="36">
        <v>0</v>
      </c>
      <c r="M48" s="36">
        <f>K48</f>
        <v>-2.25</v>
      </c>
    </row>
    <row r="49" spans="1:256" ht="32.450000000000003" customHeight="1" x14ac:dyDescent="0.25">
      <c r="A49" s="33">
        <v>3</v>
      </c>
      <c r="B49" s="23" t="s">
        <v>75</v>
      </c>
      <c r="C49" s="57" t="s">
        <v>26</v>
      </c>
      <c r="D49" s="58" t="s">
        <v>16</v>
      </c>
      <c r="E49" s="37">
        <v>5351111</v>
      </c>
      <c r="F49" s="37">
        <v>0</v>
      </c>
      <c r="G49" s="37">
        <f>E49</f>
        <v>5351111</v>
      </c>
      <c r="H49" s="37">
        <f>H38</f>
        <v>5342070</v>
      </c>
      <c r="I49" s="37">
        <v>0</v>
      </c>
      <c r="J49" s="37">
        <f>H49</f>
        <v>5342070</v>
      </c>
      <c r="K49" s="37">
        <f>H49-G49</f>
        <v>-9041</v>
      </c>
      <c r="L49" s="37">
        <v>0</v>
      </c>
      <c r="M49" s="37">
        <f>K49</f>
        <v>-9041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38.450000000000003" customHeight="1" x14ac:dyDescent="0.25">
      <c r="A50" s="40">
        <v>4</v>
      </c>
      <c r="B50" s="29" t="s">
        <v>76</v>
      </c>
      <c r="C50" s="57"/>
      <c r="D50" s="58"/>
      <c r="E50" s="37">
        <v>20000</v>
      </c>
      <c r="F50" s="37">
        <v>0</v>
      </c>
      <c r="G50" s="37">
        <f>E50+F50</f>
        <v>20000</v>
      </c>
      <c r="H50" s="37">
        <v>28192</v>
      </c>
      <c r="I50" s="37">
        <f>I38/1000</f>
        <v>0</v>
      </c>
      <c r="J50" s="37">
        <f>H50</f>
        <v>28192</v>
      </c>
      <c r="K50" s="37">
        <f>H50-G50</f>
        <v>8192</v>
      </c>
      <c r="L50" s="37">
        <f>L38/1000</f>
        <v>0</v>
      </c>
      <c r="M50" s="37">
        <f>K50</f>
        <v>8192</v>
      </c>
    </row>
    <row r="51" spans="1:256" ht="120.6" customHeight="1" x14ac:dyDescent="0.25">
      <c r="A51" s="56" t="s">
        <v>82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</row>
    <row r="52" spans="1:256" ht="15.6" customHeight="1" x14ac:dyDescent="0.25">
      <c r="A52" s="20"/>
      <c r="B52" s="48" t="s">
        <v>17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256" ht="69.599999999999994" customHeight="1" x14ac:dyDescent="0.25">
      <c r="A53" s="33">
        <v>5</v>
      </c>
      <c r="B53" s="23" t="s">
        <v>65</v>
      </c>
      <c r="C53" s="22" t="s">
        <v>12</v>
      </c>
      <c r="D53" s="31" t="s">
        <v>18</v>
      </c>
      <c r="E53" s="19">
        <v>100</v>
      </c>
      <c r="F53" s="19">
        <v>0</v>
      </c>
      <c r="G53" s="19">
        <f>E53</f>
        <v>100</v>
      </c>
      <c r="H53" s="19">
        <v>135</v>
      </c>
      <c r="I53" s="19">
        <v>0</v>
      </c>
      <c r="J53" s="19">
        <f>H53</f>
        <v>135</v>
      </c>
      <c r="K53" s="19">
        <f>H53-G53</f>
        <v>35</v>
      </c>
      <c r="L53" s="19">
        <v>0</v>
      </c>
      <c r="M53" s="19">
        <f>K53</f>
        <v>35</v>
      </c>
    </row>
    <row r="54" spans="1:256" ht="44.85" customHeight="1" x14ac:dyDescent="0.25">
      <c r="A54" s="33">
        <v>6</v>
      </c>
      <c r="B54" s="23" t="s">
        <v>19</v>
      </c>
      <c r="C54" s="22" t="s">
        <v>12</v>
      </c>
      <c r="D54" s="32" t="s">
        <v>18</v>
      </c>
      <c r="E54" s="19">
        <v>46</v>
      </c>
      <c r="F54" s="19">
        <v>0</v>
      </c>
      <c r="G54" s="19">
        <f>E54</f>
        <v>46</v>
      </c>
      <c r="H54" s="19">
        <v>46</v>
      </c>
      <c r="I54" s="19">
        <v>0</v>
      </c>
      <c r="J54" s="19">
        <f>H54</f>
        <v>46</v>
      </c>
      <c r="K54" s="19">
        <f>H54-G54</f>
        <v>0</v>
      </c>
      <c r="L54" s="19">
        <v>0</v>
      </c>
      <c r="M54" s="19">
        <f>K54</f>
        <v>0</v>
      </c>
    </row>
    <row r="55" spans="1:256" ht="44.85" customHeight="1" x14ac:dyDescent="0.25">
      <c r="A55" s="33">
        <v>7</v>
      </c>
      <c r="B55" s="23" t="s">
        <v>20</v>
      </c>
      <c r="C55" s="22" t="s">
        <v>21</v>
      </c>
      <c r="D55" s="32" t="s">
        <v>22</v>
      </c>
      <c r="E55" s="19">
        <v>9000</v>
      </c>
      <c r="F55" s="19">
        <v>0</v>
      </c>
      <c r="G55" s="19">
        <f>E55</f>
        <v>9000</v>
      </c>
      <c r="H55" s="19">
        <v>9081</v>
      </c>
      <c r="I55" s="19">
        <v>0</v>
      </c>
      <c r="J55" s="19">
        <f>H55</f>
        <v>9081</v>
      </c>
      <c r="K55" s="19">
        <f>H55-G55</f>
        <v>81</v>
      </c>
      <c r="L55" s="19">
        <v>0</v>
      </c>
      <c r="M55" s="19">
        <f>K55</f>
        <v>81</v>
      </c>
      <c r="N55" s="27"/>
    </row>
    <row r="56" spans="1:256" ht="42" customHeight="1" x14ac:dyDescent="0.25">
      <c r="A56" s="33">
        <v>8</v>
      </c>
      <c r="B56" s="23" t="s">
        <v>23</v>
      </c>
      <c r="C56" s="22" t="s">
        <v>12</v>
      </c>
      <c r="D56" s="32" t="s">
        <v>18</v>
      </c>
      <c r="E56" s="19">
        <v>7100</v>
      </c>
      <c r="F56" s="19">
        <v>0</v>
      </c>
      <c r="G56" s="19">
        <f>E56</f>
        <v>7100</v>
      </c>
      <c r="H56" s="43">
        <v>6546</v>
      </c>
      <c r="I56" s="19">
        <v>0</v>
      </c>
      <c r="J56" s="19">
        <f>H56</f>
        <v>6546</v>
      </c>
      <c r="K56" s="19">
        <f>H56-G56</f>
        <v>-554</v>
      </c>
      <c r="L56" s="19">
        <v>0</v>
      </c>
      <c r="M56" s="19">
        <f>K56</f>
        <v>-554</v>
      </c>
    </row>
    <row r="57" spans="1:256" ht="47.45" customHeight="1" x14ac:dyDescent="0.25">
      <c r="A57" s="33">
        <v>9</v>
      </c>
      <c r="B57" s="23" t="s">
        <v>24</v>
      </c>
      <c r="C57" s="22" t="s">
        <v>12</v>
      </c>
      <c r="D57" s="32" t="s">
        <v>18</v>
      </c>
      <c r="E57" s="19">
        <v>1000</v>
      </c>
      <c r="F57" s="19">
        <v>0</v>
      </c>
      <c r="G57" s="19">
        <f>E57</f>
        <v>1000</v>
      </c>
      <c r="H57" s="43">
        <v>1020</v>
      </c>
      <c r="I57" s="19">
        <v>0</v>
      </c>
      <c r="J57" s="19">
        <f>H57</f>
        <v>1020</v>
      </c>
      <c r="K57" s="19">
        <f>H57-G57</f>
        <v>20</v>
      </c>
      <c r="L57" s="19">
        <v>0</v>
      </c>
      <c r="M57" s="19">
        <f>K57</f>
        <v>20</v>
      </c>
    </row>
    <row r="58" spans="1:256" ht="82.5" customHeight="1" x14ac:dyDescent="0.25">
      <c r="A58" s="49" t="s">
        <v>83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  <row r="59" spans="1:256" ht="15.6" customHeight="1" x14ac:dyDescent="0.25">
      <c r="A59" s="30"/>
      <c r="B59" s="48" t="s">
        <v>25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</row>
    <row r="60" spans="1:256" ht="56.45" customHeight="1" x14ac:dyDescent="0.25">
      <c r="A60" s="33">
        <v>10</v>
      </c>
      <c r="B60" s="24" t="s">
        <v>68</v>
      </c>
      <c r="C60" s="22" t="s">
        <v>26</v>
      </c>
      <c r="D60" s="31" t="s">
        <v>66</v>
      </c>
      <c r="E60" s="19">
        <v>182944</v>
      </c>
      <c r="F60" s="19">
        <v>0</v>
      </c>
      <c r="G60" s="19">
        <f>E60+F60</f>
        <v>182944</v>
      </c>
      <c r="H60" s="19">
        <f>H49/H48</f>
        <v>197854.44444444444</v>
      </c>
      <c r="I60" s="19">
        <f>I38/25.5</f>
        <v>0</v>
      </c>
      <c r="J60" s="19">
        <f>H60+I60</f>
        <v>197854.44444444444</v>
      </c>
      <c r="K60" s="19">
        <f>E60-H60</f>
        <v>-14910.444444444438</v>
      </c>
      <c r="L60" s="19">
        <f>F60-I60</f>
        <v>0</v>
      </c>
      <c r="M60" s="19">
        <f>G60-J60</f>
        <v>-14910.444444444438</v>
      </c>
    </row>
    <row r="61" spans="1:256" ht="42" customHeight="1" x14ac:dyDescent="0.25">
      <c r="A61" s="33">
        <v>11</v>
      </c>
      <c r="B61" s="23" t="s">
        <v>27</v>
      </c>
      <c r="C61" s="22" t="s">
        <v>26</v>
      </c>
      <c r="D61" s="32" t="s">
        <v>28</v>
      </c>
      <c r="E61" s="43">
        <v>10000</v>
      </c>
      <c r="F61" s="43">
        <v>0</v>
      </c>
      <c r="G61" s="19">
        <f>E61+F61</f>
        <v>10000</v>
      </c>
      <c r="H61" s="44">
        <v>9397</v>
      </c>
      <c r="I61" s="44">
        <v>0</v>
      </c>
      <c r="J61" s="19">
        <f>H61+I61</f>
        <v>9397</v>
      </c>
      <c r="K61" s="19">
        <f>H61-E61</f>
        <v>-603</v>
      </c>
      <c r="L61" s="45">
        <v>0</v>
      </c>
      <c r="M61" s="19">
        <f>K61</f>
        <v>-603</v>
      </c>
    </row>
    <row r="62" spans="1:256" ht="74.45" customHeight="1" x14ac:dyDescent="0.25">
      <c r="A62" s="47" t="s">
        <v>84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</row>
    <row r="63" spans="1:256" ht="15.6" customHeight="1" x14ac:dyDescent="0.25">
      <c r="A63" s="20"/>
      <c r="B63" s="48" t="s">
        <v>29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1:256" ht="57" customHeight="1" x14ac:dyDescent="0.25">
      <c r="A64" s="33">
        <v>12</v>
      </c>
      <c r="B64" s="26" t="s">
        <v>69</v>
      </c>
      <c r="C64" s="25" t="s">
        <v>30</v>
      </c>
      <c r="D64" s="31" t="s">
        <v>31</v>
      </c>
      <c r="E64" s="41">
        <v>138</v>
      </c>
      <c r="F64" s="41">
        <v>0</v>
      </c>
      <c r="G64" s="20">
        <f>E64</f>
        <v>138</v>
      </c>
      <c r="H64" s="42">
        <v>140</v>
      </c>
      <c r="I64" s="42">
        <v>0</v>
      </c>
      <c r="J64" s="42">
        <f>H64</f>
        <v>140</v>
      </c>
      <c r="K64" s="42">
        <f>J64-G64</f>
        <v>2</v>
      </c>
      <c r="L64" s="42">
        <v>0</v>
      </c>
      <c r="M64" s="42">
        <f>K64</f>
        <v>2</v>
      </c>
    </row>
    <row r="65" spans="1:13" ht="47.45" customHeight="1" x14ac:dyDescent="0.25">
      <c r="A65" s="33">
        <v>13</v>
      </c>
      <c r="B65" s="26" t="s">
        <v>70</v>
      </c>
      <c r="C65" s="25" t="s">
        <v>30</v>
      </c>
      <c r="D65" s="31" t="s">
        <v>66</v>
      </c>
      <c r="E65" s="41">
        <v>145</v>
      </c>
      <c r="F65" s="41">
        <v>0</v>
      </c>
      <c r="G65" s="20">
        <f>E65</f>
        <v>145</v>
      </c>
      <c r="H65" s="42">
        <v>147</v>
      </c>
      <c r="I65" s="20">
        <v>0</v>
      </c>
      <c r="J65" s="42">
        <f>H65</f>
        <v>147</v>
      </c>
      <c r="K65" s="42">
        <f>J65-G65</f>
        <v>2</v>
      </c>
      <c r="L65" s="42">
        <v>0</v>
      </c>
      <c r="M65" s="42">
        <f>K65</f>
        <v>2</v>
      </c>
    </row>
    <row r="66" spans="1:13" ht="92.1" customHeight="1" x14ac:dyDescent="0.25">
      <c r="A66" s="33">
        <v>14</v>
      </c>
      <c r="B66" s="26" t="s">
        <v>71</v>
      </c>
      <c r="C66" s="25" t="s">
        <v>30</v>
      </c>
      <c r="D66" s="31" t="s">
        <v>67</v>
      </c>
      <c r="E66" s="41">
        <v>160</v>
      </c>
      <c r="F66" s="41">
        <v>0</v>
      </c>
      <c r="G66" s="20">
        <f>E66</f>
        <v>160</v>
      </c>
      <c r="H66" s="42">
        <v>150</v>
      </c>
      <c r="I66" s="42">
        <v>0</v>
      </c>
      <c r="J66" s="42">
        <f>H66</f>
        <v>150</v>
      </c>
      <c r="K66" s="42">
        <f>J66-G66</f>
        <v>-10</v>
      </c>
      <c r="L66" s="42">
        <v>0</v>
      </c>
      <c r="M66" s="42">
        <f>K66</f>
        <v>-10</v>
      </c>
    </row>
    <row r="67" spans="1:13" ht="2.1" hidden="1" customHeight="1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1:13" ht="59.45" customHeight="1" x14ac:dyDescent="0.25">
      <c r="A68" s="50" t="s">
        <v>85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</row>
    <row r="69" spans="1:13" ht="33" customHeight="1" x14ac:dyDescent="0.25">
      <c r="A69" s="52" t="s">
        <v>79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</row>
    <row r="70" spans="1:13" ht="21.6" customHeight="1" x14ac:dyDescent="0.25">
      <c r="A70" s="14" t="s">
        <v>61</v>
      </c>
      <c r="B70" s="14"/>
      <c r="C70" s="14"/>
      <c r="D70" s="14"/>
      <c r="E70" s="8"/>
      <c r="F70" s="8"/>
      <c r="G70" s="8"/>
      <c r="H70" s="8"/>
      <c r="I70" s="8"/>
      <c r="J70" s="8"/>
      <c r="K70" s="8"/>
      <c r="L70" s="8"/>
      <c r="M70" s="8"/>
    </row>
    <row r="71" spans="1:13" x14ac:dyDescent="0.25">
      <c r="A71" s="52" t="s">
        <v>80</v>
      </c>
      <c r="B71" s="52"/>
      <c r="C71" s="52"/>
      <c r="D71" s="52"/>
      <c r="E71" s="52"/>
      <c r="F71" s="8"/>
      <c r="G71" s="8"/>
      <c r="H71" s="8"/>
      <c r="I71" s="8"/>
      <c r="J71" s="8"/>
      <c r="K71" s="8"/>
      <c r="L71" s="8"/>
      <c r="M71" s="8"/>
    </row>
    <row r="72" spans="1:13" x14ac:dyDescent="0.25">
      <c r="A72" s="52"/>
      <c r="B72" s="52"/>
      <c r="C72" s="52"/>
      <c r="D72" s="52"/>
      <c r="E72" s="52"/>
      <c r="F72" s="8"/>
      <c r="G72" s="53"/>
      <c r="H72" s="53"/>
      <c r="I72" s="8"/>
      <c r="J72" s="51" t="s">
        <v>81</v>
      </c>
      <c r="K72" s="51"/>
      <c r="L72" s="51"/>
      <c r="M72" s="51"/>
    </row>
    <row r="73" spans="1:13" ht="15.75" customHeight="1" x14ac:dyDescent="0.25">
      <c r="A73" s="6"/>
      <c r="B73" s="6"/>
      <c r="C73" s="6"/>
      <c r="D73" s="6"/>
      <c r="E73" s="6"/>
      <c r="F73" s="8"/>
      <c r="G73" s="8"/>
      <c r="H73" s="8"/>
      <c r="I73" s="8"/>
      <c r="J73" s="54" t="s">
        <v>32</v>
      </c>
      <c r="K73" s="54"/>
      <c r="L73" s="54"/>
      <c r="M73" s="54"/>
    </row>
    <row r="74" spans="1:13" ht="37.700000000000003" customHeight="1" x14ac:dyDescent="0.25">
      <c r="A74" s="52" t="s">
        <v>72</v>
      </c>
      <c r="B74" s="52"/>
      <c r="C74" s="52"/>
      <c r="D74" s="52"/>
      <c r="E74" s="52"/>
      <c r="F74" s="8"/>
      <c r="G74" s="53"/>
      <c r="H74" s="53"/>
      <c r="I74" s="8"/>
      <c r="J74" s="51" t="s">
        <v>73</v>
      </c>
      <c r="K74" s="51"/>
      <c r="L74" s="51"/>
      <c r="M74" s="51"/>
    </row>
    <row r="75" spans="1:13" ht="20.45" customHeight="1" x14ac:dyDescent="0.25">
      <c r="A75" s="52"/>
      <c r="B75" s="52"/>
      <c r="C75" s="52"/>
      <c r="D75" s="52"/>
      <c r="E75" s="52"/>
      <c r="F75" s="8"/>
      <c r="G75" s="8"/>
      <c r="H75" s="8"/>
      <c r="I75" s="8"/>
      <c r="J75" s="54" t="s">
        <v>32</v>
      </c>
      <c r="K75" s="54"/>
      <c r="L75" s="54"/>
      <c r="M75" s="54"/>
    </row>
    <row r="76" spans="1:13" ht="15.2" customHeight="1" x14ac:dyDescent="0.25">
      <c r="J76" s="46"/>
      <c r="K76" s="46"/>
      <c r="L76" s="46"/>
      <c r="M76" s="46"/>
    </row>
  </sheetData>
  <sheetProtection selectLockedCells="1" selectUnlockedCells="1"/>
  <mergeCells count="63">
    <mergeCell ref="A11:A12"/>
    <mergeCell ref="E12:M12"/>
    <mergeCell ref="J1:M4"/>
    <mergeCell ref="A5:M5"/>
    <mergeCell ref="A6:M6"/>
    <mergeCell ref="A7:A8"/>
    <mergeCell ref="E8:M8"/>
    <mergeCell ref="A9:A10"/>
    <mergeCell ref="E10:M10"/>
    <mergeCell ref="D11:M11"/>
    <mergeCell ref="K27:M27"/>
    <mergeCell ref="R27:T27"/>
    <mergeCell ref="A13:M13"/>
    <mergeCell ref="B15:M15"/>
    <mergeCell ref="B16:M16"/>
    <mergeCell ref="A18:M18"/>
    <mergeCell ref="B22:M22"/>
    <mergeCell ref="B23:M23"/>
    <mergeCell ref="U27:W27"/>
    <mergeCell ref="X27:Z27"/>
    <mergeCell ref="B29:D29"/>
    <mergeCell ref="B30:D30"/>
    <mergeCell ref="A31:M31"/>
    <mergeCell ref="A33:M33"/>
    <mergeCell ref="A27:A28"/>
    <mergeCell ref="B27:D28"/>
    <mergeCell ref="E27:G27"/>
    <mergeCell ref="H27:J27"/>
    <mergeCell ref="A35:A36"/>
    <mergeCell ref="B35:D36"/>
    <mergeCell ref="E35:G35"/>
    <mergeCell ref="H35:J35"/>
    <mergeCell ref="K35:M35"/>
    <mergeCell ref="B37:D37"/>
    <mergeCell ref="B52:M52"/>
    <mergeCell ref="B38:D38"/>
    <mergeCell ref="A42:A44"/>
    <mergeCell ref="B42:B44"/>
    <mergeCell ref="C42:C44"/>
    <mergeCell ref="D42:D44"/>
    <mergeCell ref="E42:G43"/>
    <mergeCell ref="C49:C50"/>
    <mergeCell ref="D49:D50"/>
    <mergeCell ref="A58:M58"/>
    <mergeCell ref="B59:M59"/>
    <mergeCell ref="J73:M73"/>
    <mergeCell ref="A74:E75"/>
    <mergeCell ref="G74:H74"/>
    <mergeCell ref="H42:J43"/>
    <mergeCell ref="K42:M43"/>
    <mergeCell ref="B46:M46"/>
    <mergeCell ref="A51:M51"/>
    <mergeCell ref="A69:M69"/>
    <mergeCell ref="J76:M76"/>
    <mergeCell ref="A62:M62"/>
    <mergeCell ref="B63:M63"/>
    <mergeCell ref="A67:M67"/>
    <mergeCell ref="A68:M68"/>
    <mergeCell ref="J74:M74"/>
    <mergeCell ref="A71:E72"/>
    <mergeCell ref="G72:H72"/>
    <mergeCell ref="J72:M72"/>
    <mergeCell ref="J75:M75"/>
  </mergeCells>
  <pageMargins left="0.15972222222222221" right="0.15972222222222221" top="0.35" bottom="0.3" header="0.51180555555555551" footer="0.51180555555555551"/>
  <pageSetup paperSize="9" scale="9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2021-02-16T07:41:29Z</cp:lastPrinted>
  <dcterms:created xsi:type="dcterms:W3CDTF">2020-01-23T15:03:04Z</dcterms:created>
  <dcterms:modified xsi:type="dcterms:W3CDTF">2022-02-15T14:51:27Z</dcterms:modified>
</cp:coreProperties>
</file>