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902\Звіти молодь і спорт\"/>
    </mc:Choice>
  </mc:AlternateContent>
  <bookViews>
    <workbookView xWindow="0" yWindow="0" windowWidth="24000" windowHeight="9780"/>
  </bookViews>
  <sheets>
    <sheet name="звіт з 01.01.2020" sheetId="3" r:id="rId1"/>
  </sheets>
  <definedNames>
    <definedName name="_xlnm.Print_Area" localSheetId="0">'звіт з 01.01.2020'!$A$1:$M$93</definedName>
  </definedNames>
  <calcPr calcId="152511"/>
</workbook>
</file>

<file path=xl/calcChain.xml><?xml version="1.0" encoding="utf-8"?>
<calcChain xmlns="http://schemas.openxmlformats.org/spreadsheetml/2006/main">
  <c r="H74" i="3" l="1"/>
  <c r="I73" i="3"/>
  <c r="J73" i="3"/>
  <c r="H73" i="3"/>
  <c r="I72" i="3"/>
  <c r="J72" i="3"/>
  <c r="H72" i="3"/>
  <c r="L69" i="3"/>
  <c r="K69" i="3"/>
  <c r="J67" i="3"/>
  <c r="G67" i="3"/>
  <c r="G68" i="3"/>
  <c r="G66" i="3"/>
  <c r="L63" i="3"/>
  <c r="M63" i="3"/>
  <c r="K63" i="3"/>
  <c r="J63" i="3"/>
  <c r="G63" i="3"/>
  <c r="L62" i="3"/>
  <c r="K62" i="3"/>
  <c r="G62" i="3"/>
  <c r="M62" i="3"/>
  <c r="J61" i="3"/>
  <c r="G61" i="3"/>
  <c r="L54" i="3"/>
  <c r="M54" i="3"/>
  <c r="K54" i="3"/>
  <c r="J57" i="3"/>
  <c r="M57" i="3"/>
  <c r="J58" i="3"/>
  <c r="J59" i="3"/>
  <c r="J60" i="3"/>
  <c r="J55" i="3"/>
  <c r="G57" i="3"/>
  <c r="K57" i="3"/>
  <c r="G58" i="3"/>
  <c r="M58" i="3"/>
  <c r="G59" i="3"/>
  <c r="G60" i="3"/>
  <c r="K60" i="3"/>
  <c r="G55" i="3"/>
  <c r="J44" i="3"/>
  <c r="J45" i="3"/>
  <c r="F46" i="3"/>
  <c r="G46" i="3"/>
  <c r="H46" i="3"/>
  <c r="I46" i="3"/>
  <c r="J46" i="3"/>
  <c r="K46" i="3"/>
  <c r="L46" i="3"/>
  <c r="M46" i="3"/>
  <c r="E46" i="3"/>
  <c r="G45" i="3"/>
  <c r="G44" i="3"/>
  <c r="L33" i="3"/>
  <c r="M33" i="3"/>
  <c r="M35" i="3"/>
  <c r="K33" i="3"/>
  <c r="H35" i="3"/>
  <c r="I35" i="3"/>
  <c r="J35" i="3"/>
  <c r="K35" i="3"/>
  <c r="L35" i="3"/>
  <c r="J33" i="3"/>
  <c r="F35" i="3"/>
  <c r="G35" i="3"/>
  <c r="E35" i="3"/>
  <c r="G33" i="3"/>
  <c r="M60" i="3"/>
  <c r="K59" i="3"/>
  <c r="M55" i="3"/>
  <c r="L61" i="3"/>
  <c r="K55" i="3"/>
  <c r="K58" i="3"/>
  <c r="M61" i="3"/>
  <c r="M59" i="3"/>
</calcChain>
</file>

<file path=xl/sharedStrings.xml><?xml version="1.0" encoding="utf-8"?>
<sst xmlns="http://schemas.openxmlformats.org/spreadsheetml/2006/main" count="185" uniqueCount="118">
  <si>
    <t>Комплексна програма реалізаціїї молодіжної політики та розвитку фізичної культури і спорту у м.Хмельницькому на 2017- 2021 року</t>
  </si>
  <si>
    <t>Кількість установ</t>
  </si>
  <si>
    <t>Кількість штатних працівників</t>
  </si>
  <si>
    <t>в т. ч.</t>
  </si>
  <si>
    <t>адміністративний</t>
  </si>
  <si>
    <t>педагогічний</t>
  </si>
  <si>
    <t>спеціалісти</t>
  </si>
  <si>
    <t>обслуговуючий персонал</t>
  </si>
  <si>
    <t>Керівники секцій, які надають платні послуги</t>
  </si>
  <si>
    <t>од.</t>
  </si>
  <si>
    <t xml:space="preserve">мережа </t>
  </si>
  <si>
    <t>штатний розпис</t>
  </si>
  <si>
    <t>кошторис</t>
  </si>
  <si>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</si>
  <si>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</si>
  <si>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</si>
  <si>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</si>
  <si>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</si>
  <si>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</si>
  <si>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</si>
  <si>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</si>
  <si>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</si>
  <si>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</si>
  <si>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</si>
  <si>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</si>
  <si>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</si>
  <si>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</si>
  <si>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</si>
  <si>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</si>
  <si>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</si>
  <si>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</si>
  <si>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</si>
  <si>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</si>
  <si>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</si>
  <si>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</si>
  <si>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</si>
  <si>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</si>
  <si>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</si>
  <si>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</si>
  <si>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</si>
  <si>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</si>
  <si>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</si>
  <si>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</si>
  <si>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</si>
  <si>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</si>
  <si>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</si>
  <si>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</si>
  <si>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</si>
  <si>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</si>
  <si>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</si>
  <si>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</si>
  <si>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</si>
  <si>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</si>
  <si>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</si>
  <si>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</si>
  <si>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</si>
  <si>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молоді та спорту Хмельницької міської ради</t>
  </si>
  <si>
    <t>Утримання клубів для підлітків за місцем проживання</t>
  </si>
  <si>
    <t>Організація навчання та виховання підлітків у позаурочний та позанавчальний час за місцем проживання</t>
  </si>
  <si>
    <t>Створення належних умов для функціонування центру по роботі з дітьми та підлітками</t>
  </si>
  <si>
    <t>Придбання предметів довгострокового користування</t>
  </si>
  <si>
    <t>Забеспечення організаціїї проведення навчально - виховної,інформаційно -методичної,організаційно - масової, навчально - тренувальної та спортивної роботи з підлітками у позаурочний та позанавчальний час.</t>
  </si>
  <si>
    <t>Кількість відвідувачів підліткових клубів</t>
  </si>
  <si>
    <t>Кількість гуртків,секцій</t>
  </si>
  <si>
    <t>Кількість заходів</t>
  </si>
  <si>
    <t>звітність</t>
  </si>
  <si>
    <t>Середньомісячні витрати на одного відвідувача підліткових клубів</t>
  </si>
  <si>
    <t>Середньомісячні витрати на утримання одного гуртка,секціїї</t>
  </si>
  <si>
    <t>грн.</t>
  </si>
  <si>
    <t>Витрати на проведення одного заходу</t>
  </si>
  <si>
    <t>розрахунок</t>
  </si>
  <si>
    <t>Темп зростання кількості підлітків охоплених гуртковою та секційною роботою</t>
  </si>
  <si>
    <t>Динаміка кількості заходів до попереднього року</t>
  </si>
  <si>
    <t>Відсоток захищених статей видатків в структурі загальних обсягів видатків</t>
  </si>
  <si>
    <t>%</t>
  </si>
  <si>
    <t>-2</t>
  </si>
  <si>
    <t>-5</t>
  </si>
  <si>
    <t>-</t>
  </si>
  <si>
    <t xml:space="preserve">Начальник управління </t>
  </si>
  <si>
    <t>Сергій РЕМЕЗ</t>
  </si>
  <si>
    <t>Завідувач фінансовим сектором</t>
  </si>
  <si>
    <t>Олена ШКЛЯРЕВСЬКА</t>
  </si>
  <si>
    <r>
      <t>про виконання паспорта бюджетної програми місцевого бюджету на</t>
    </r>
    <r>
      <rPr>
        <b/>
        <u/>
        <sz val="14"/>
        <color indexed="8"/>
        <rFont val="Times New Roman"/>
        <family val="1"/>
        <charset val="204"/>
      </rPr>
      <t xml:space="preserve">  2020</t>
    </r>
    <r>
      <rPr>
        <b/>
        <sz val="14"/>
        <color indexed="8"/>
        <rFont val="Times New Roman"/>
        <family val="1"/>
        <charset val="204"/>
      </rPr>
      <t xml:space="preserve">  рік</t>
    </r>
  </si>
  <si>
    <r>
      <t xml:space="preserve">    Не використані кошти по ЗФ</t>
    </r>
    <r>
      <rPr>
        <sz val="11"/>
        <color indexed="8"/>
        <rFont val="Times New Roman"/>
        <family val="1"/>
        <charset val="204"/>
      </rPr>
      <t xml:space="preserve"> – 121 445 грн. в т.ч. по КЕКВ 2111 - 61 грн. , КЕКВ 2120 - 1086 грн. (за рахунок наявності вакантних ставок);  по КЕКВ 2270 - 118 977 грн. в результаті сприятливих погодних умов, що вплинуло на   зменшення  використання послуг теплопостачання та електропостачання та запровадження заходів економії використання води; по КЕКВ 2282 - 1 315 грн.  По спеціальному фонду сума кошторисних призначень становить 325 000 грн. Фактично використано 268 974 грн. Залишок кошторисних призначень становить 56026 грн., а саме  КЕКВ 2111 – 24425 грн., КЕКВ 2120 - 4236 грн. (в результаті зменшення надходжень від надання платних послуг на спеціальний рахунок Центру, що вплинуло на зменшення  рівня заробітної плати керівників секцій); по  КЕКВ 2210 – 17 702 грн. , КЕКВ 2240 – 5 000  грн. КЕКВ 2270 – 3 774 грн.в результаті зменшення потреби в придбанні спортивних товарів, в послугах по виготовленню документації, та комунальних послугах. По КЕКВ 2800 – 890 грн. </t>
    </r>
  </si>
  <si>
    <t>Програма бюджетування за участі громадськості (Бюджет участі) міста Хмельницького (із змінами і доповненнями)</t>
  </si>
  <si>
    <t>0</t>
  </si>
  <si>
    <t>Обсяг витрат на утримання центру</t>
  </si>
  <si>
    <t>475000</t>
  </si>
  <si>
    <t>ЦПУ</t>
  </si>
  <si>
    <t>Обсяги витрат на проведення заходів центру</t>
  </si>
  <si>
    <t>Кількість придбаного спортивного інвентарю для забезпечення проведення громадського проекту «Дитяча легка атлетика»</t>
  </si>
  <si>
    <t>комплекти</t>
  </si>
  <si>
    <t>розрахунок до кошторису</t>
  </si>
  <si>
    <t>-45</t>
  </si>
  <si>
    <t>35</t>
  </si>
  <si>
    <t>-10</t>
  </si>
  <si>
    <t>-3</t>
  </si>
  <si>
    <t>-19</t>
  </si>
  <si>
    <t xml:space="preserve"> Кількість відвідувачів підліткових клубів на бюджетному утриманні зменшилась на 45 одиниць в результаті обмеження кількості відвідувачів в період карантину. Кількість відвідувачів груп на платній основі збільшилась на 35 осіб. Кількість гуртків та секцій зменшилась на 5 одиниць у порівнянні з запланованою в результаті наявності вакантних посад керівників гуртків 2,5 од. та зменшенням  кількості керівників секцій груп на платній основі на 1 одиницю. Кількість проведених заходів зменшилась на 19 одиниць в зв’язку із запровадженням карантин.
</t>
  </si>
  <si>
    <t>Середні витрати на придбання одного комплекту інвентарю для занять дитячою легкою атлетикою</t>
  </si>
  <si>
    <t>147</t>
  </si>
  <si>
    <t>-16</t>
  </si>
  <si>
    <t>-11</t>
  </si>
  <si>
    <t>2 916</t>
  </si>
  <si>
    <t>75</t>
  </si>
  <si>
    <t>1 292</t>
  </si>
  <si>
    <t>193</t>
  </si>
  <si>
    <t xml:space="preserve">На зменшення середньомісячних витрат на одного відвідувача підліткових  клубів та збільшень витрат на утримання одного гуртка та секції  вплинуло зменшення касових видатків у порівнянні з кошторисними призначеннями та  зменшення кількості відвідувачів підліткових клубів та кількості гуртків та секцій. На збільшення вартості одного заходу вплинуло зменшення кількості проведених заходів у порівнянні з запланованою як наслідок запровадження  карантинних обмежень.
</t>
  </si>
  <si>
    <t>Відсоток виконання проекту « Дитяча легка атлетика»</t>
  </si>
  <si>
    <t>-26</t>
  </si>
  <si>
    <t>-41</t>
  </si>
  <si>
    <t>-0,6</t>
  </si>
  <si>
    <t>-7,1</t>
  </si>
  <si>
    <t>0,3</t>
  </si>
  <si>
    <t xml:space="preserve">На зменшення  темпів  зростання кількості підлітків охоплених гуртковою та секційною роботою вплинуло зменшення кількості відвідувачів підліткових клубів в 2020 році у порівнянні з 2019 роком на 83 одиниці. На зменшення динаміки кількості заходів  звітного 2020 року  до 2019 року вплинуло зменшення кількості проведених заходів на  35 одиниць у порівнянні з 2019 роком (101захід).  </t>
  </si>
  <si>
    <t>Бюджетна програма 1113132 "Утримання клубів для підлітків за місцем проживання" виконана за 2020 рік.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</si>
  <si>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</si>
  <si>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   Станом на 01.01.2021 р. фактично зайнято 19,25 штатних одиниць, що менше на 5,25 одиниці ніж в штатному розкладі Центру. Зменшення:  3,5 од. категорії педагогічних працівників (керівники гуртків - 2,5 од.; культорганізатора 1 од.); 1 од. завідуючого господарством; 0,75 обслуговуючий персонал - прибиральника службових приміщень. Кількість керівників секцій груп на платній основі зменшилась на 1 од. Розірвано договір ЦПХ з  керівником секції атлетизму  клубу «Вікторія» вул. Інститутська, 8.                                                                                                                                                                                                                                                                    Не використані кошти по ЗФ – 121 445 грн. в т.ч. по КЕКВ 2111 - 61 грн. , КЕКВ 2120 - 1086 грн. (за рахунок наявності вакантних ставок);  по КЕКВ 2270 - 118 977 грн. в результаті сприятливих погодних умов, що вплинуло на   зменшення  використання послуг теплопостачання та електропостачання та запровадження заходів економії використання води; по КЕКВ 2282 - 1 315 грн.  По спеціальному фонду сума кошторисних призначень становить 325 000 грн. Фактично використано 268 974 грн. Залишок кошторисних призначень становить 56026 грн., а саме  КЕКВ 2111 – 24425 грн., КЕКВ 2120 - 4236 грн. (в результаті зменшення надходжень від надання платних послуг на спеціальний рахунок Центру, що вплинуло на зменшення  рівня заробітної плати керівників секцій); по  КЕКВ 2210 – 17 702 грн, КЕКВ 2240 – 5 000  грн. КЕКВ 2270 – 3 774 грн.в результаті зменшення потреби в придбанні спортивних товарів, в послугах по виготовленню документації, та комунальних послугах. По КЕКВ 2800 – 890 грн.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</si>
</sst>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#,##0.00;\-#,##0.00;#,&quot;-&quot;"/>
    <numFmt numFmtId="185" formatCode="#,##0_ ;\-#,##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84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85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/>
    <xf numFmtId="0" fontId="1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2" fillId="0" borderId="2" xfId="0" applyFont="1" applyBorder="1"/>
    <xf numFmtId="0" fontId="11" fillId="0" borderId="0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zoomScaleNormal="100" workbookViewId="0">
      <selection activeCell="F97" sqref="F97"/>
    </sheetView>
  </sheetViews>
  <sheetFormatPr defaultRowHeight="15.75" x14ac:dyDescent="0.25"/>
  <cols>
    <col min="1" max="1" width="4.42578125" style="4" customWidth="1"/>
    <col min="2" max="2" width="19.28515625" style="4" customWidth="1"/>
    <col min="3" max="3" width="9.140625" style="4"/>
    <col min="4" max="4" width="13.42578125" style="4" customWidth="1"/>
    <col min="5" max="5" width="11.42578125" style="4" customWidth="1"/>
    <col min="6" max="6" width="10" style="4" customWidth="1"/>
    <col min="7" max="7" width="13" style="4" customWidth="1"/>
    <col min="8" max="8" width="12.28515625" style="4" customWidth="1"/>
    <col min="9" max="9" width="11" style="4" customWidth="1"/>
    <col min="10" max="10" width="12.28515625" style="4" customWidth="1"/>
    <col min="11" max="11" width="9.7109375" style="4" customWidth="1"/>
    <col min="12" max="12" width="10" style="4" customWidth="1"/>
    <col min="13" max="13" width="10.140625" style="4" customWidth="1"/>
    <col min="14" max="16384" width="9.140625" style="4"/>
  </cols>
  <sheetData>
    <row r="1" spans="1:13" ht="15.75" customHeight="1" x14ac:dyDescent="0.25">
      <c r="J1" s="85" t="s">
        <v>55</v>
      </c>
      <c r="K1" s="86"/>
      <c r="L1" s="86"/>
      <c r="M1" s="86"/>
    </row>
    <row r="2" spans="1:13" x14ac:dyDescent="0.25">
      <c r="J2" s="86"/>
      <c r="K2" s="86"/>
      <c r="L2" s="86"/>
      <c r="M2" s="86"/>
    </row>
    <row r="3" spans="1:13" x14ac:dyDescent="0.25">
      <c r="J3" s="86"/>
      <c r="K3" s="86"/>
      <c r="L3" s="86"/>
      <c r="M3" s="86"/>
    </row>
    <row r="4" spans="1:13" x14ac:dyDescent="0.25">
      <c r="J4" s="86"/>
      <c r="K4" s="86"/>
      <c r="L4" s="86"/>
      <c r="M4" s="86"/>
    </row>
    <row r="5" spans="1:13" ht="18.75" x14ac:dyDescent="0.25">
      <c r="A5" s="87" t="s">
        <v>29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ht="18.75" x14ac:dyDescent="0.25">
      <c r="A6" s="87" t="s">
        <v>82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ht="25.15" customHeight="1" x14ac:dyDescent="0.25">
      <c r="A7" s="70" t="s">
        <v>13</v>
      </c>
      <c r="B7" s="9">
        <v>1100000</v>
      </c>
      <c r="C7" s="2"/>
      <c r="D7" s="1"/>
      <c r="E7" s="88" t="s">
        <v>56</v>
      </c>
      <c r="F7" s="88"/>
      <c r="G7" s="88"/>
      <c r="H7" s="88"/>
      <c r="I7" s="88"/>
      <c r="J7" s="88"/>
      <c r="K7" s="88"/>
      <c r="L7" s="88"/>
      <c r="M7" s="88"/>
    </row>
    <row r="8" spans="1:13" ht="15" customHeight="1" x14ac:dyDescent="0.25">
      <c r="A8" s="70"/>
      <c r="B8" s="17" t="s">
        <v>37</v>
      </c>
      <c r="C8" s="18"/>
      <c r="D8" s="19"/>
      <c r="E8" s="68" t="s">
        <v>27</v>
      </c>
      <c r="F8" s="68"/>
      <c r="G8" s="68"/>
      <c r="H8" s="68"/>
      <c r="I8" s="68"/>
      <c r="J8" s="68"/>
      <c r="K8" s="68"/>
      <c r="L8" s="68"/>
      <c r="M8" s="68"/>
    </row>
    <row r="9" spans="1:13" x14ac:dyDescent="0.25">
      <c r="A9" s="70" t="s">
        <v>14</v>
      </c>
      <c r="B9" s="9">
        <v>1110000</v>
      </c>
      <c r="C9" s="2"/>
      <c r="D9" s="1"/>
      <c r="E9" s="88" t="s">
        <v>56</v>
      </c>
      <c r="F9" s="88"/>
      <c r="G9" s="88"/>
      <c r="H9" s="88"/>
      <c r="I9" s="88"/>
      <c r="J9" s="88"/>
      <c r="K9" s="88"/>
      <c r="L9" s="88"/>
      <c r="M9" s="88"/>
    </row>
    <row r="10" spans="1:13" ht="15" customHeight="1" x14ac:dyDescent="0.25">
      <c r="A10" s="70"/>
      <c r="B10" s="17" t="s">
        <v>37</v>
      </c>
      <c r="C10" s="18"/>
      <c r="D10" s="19"/>
      <c r="E10" s="89" t="s">
        <v>26</v>
      </c>
      <c r="F10" s="89"/>
      <c r="G10" s="89"/>
      <c r="H10" s="89"/>
      <c r="I10" s="89"/>
      <c r="J10" s="89"/>
      <c r="K10" s="89"/>
      <c r="L10" s="89"/>
      <c r="M10" s="89"/>
    </row>
    <row r="11" spans="1:13" x14ac:dyDescent="0.25">
      <c r="A11" s="70" t="s">
        <v>15</v>
      </c>
      <c r="B11" s="9">
        <v>1113132</v>
      </c>
      <c r="C11" s="9">
        <v>1040</v>
      </c>
      <c r="D11" s="1"/>
      <c r="E11" s="67" t="s">
        <v>57</v>
      </c>
      <c r="F11" s="67"/>
      <c r="G11" s="67"/>
      <c r="H11" s="67"/>
      <c r="I11" s="67"/>
      <c r="J11" s="67"/>
      <c r="K11" s="67"/>
      <c r="L11" s="67"/>
      <c r="M11" s="67"/>
    </row>
    <row r="12" spans="1:13" ht="25.9" customHeight="1" x14ac:dyDescent="0.25">
      <c r="A12" s="70"/>
      <c r="B12" s="20" t="s">
        <v>54</v>
      </c>
      <c r="C12" s="20" t="s">
        <v>16</v>
      </c>
      <c r="D12" s="19"/>
      <c r="E12" s="68" t="s">
        <v>28</v>
      </c>
      <c r="F12" s="68"/>
      <c r="G12" s="68"/>
      <c r="H12" s="68"/>
      <c r="I12" s="68"/>
      <c r="J12" s="68"/>
      <c r="K12" s="68"/>
      <c r="L12" s="68"/>
      <c r="M12" s="68"/>
    </row>
    <row r="13" spans="1:13" ht="19.5" customHeight="1" x14ac:dyDescent="0.25">
      <c r="A13" s="73" t="s">
        <v>41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31.5" x14ac:dyDescent="0.25">
      <c r="A15" s="3" t="s">
        <v>36</v>
      </c>
      <c r="B15" s="52" t="s">
        <v>38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</row>
    <row r="16" spans="1:13" x14ac:dyDescent="0.25">
      <c r="A16" s="3">
        <v>1</v>
      </c>
      <c r="B16" s="69" t="s">
        <v>57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</row>
    <row r="17" spans="1:26" hidden="1" x14ac:dyDescent="0.25">
      <c r="A17" s="3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26" x14ac:dyDescent="0.25">
      <c r="A19" s="5" t="s">
        <v>42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26" ht="16.149999999999999" customHeight="1" x14ac:dyDescent="0.25">
      <c r="A20" s="2"/>
      <c r="B20" s="83" t="s">
        <v>58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26" x14ac:dyDescent="0.25">
      <c r="A21" s="5" t="s">
        <v>43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26" ht="32.25" customHeight="1" x14ac:dyDescent="0.25">
      <c r="A23" s="3" t="s">
        <v>36</v>
      </c>
      <c r="B23" s="52" t="s">
        <v>18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26" x14ac:dyDescent="0.25">
      <c r="A24" s="47"/>
      <c r="B24" s="74" t="s">
        <v>61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1:26" ht="28.5" customHeight="1" x14ac:dyDescent="0.25">
      <c r="A25" s="49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</row>
    <row r="26" spans="1:26" x14ac:dyDescent="0.25">
      <c r="A26" s="1"/>
    </row>
    <row r="27" spans="1:26" x14ac:dyDescent="0.25">
      <c r="A27" s="5" t="s">
        <v>44</v>
      </c>
    </row>
    <row r="28" spans="1:26" ht="24" customHeight="1" x14ac:dyDescent="0.25">
      <c r="A28" s="80" t="s">
        <v>39</v>
      </c>
      <c r="B28" s="80"/>
    </row>
    <row r="29" spans="1:26" ht="7.15" customHeight="1" x14ac:dyDescent="0.25">
      <c r="A29" s="1"/>
    </row>
    <row r="30" spans="1:26" s="28" customFormat="1" ht="30" customHeight="1" x14ac:dyDescent="0.25">
      <c r="A30" s="41" t="s">
        <v>36</v>
      </c>
      <c r="B30" s="41" t="s">
        <v>45</v>
      </c>
      <c r="C30" s="41"/>
      <c r="D30" s="41"/>
      <c r="E30" s="41" t="s">
        <v>30</v>
      </c>
      <c r="F30" s="41"/>
      <c r="G30" s="41"/>
      <c r="H30" s="41" t="s">
        <v>46</v>
      </c>
      <c r="I30" s="41"/>
      <c r="J30" s="41"/>
      <c r="K30" s="41" t="s">
        <v>31</v>
      </c>
      <c r="L30" s="41"/>
      <c r="M30" s="41"/>
      <c r="R30" s="84"/>
      <c r="S30" s="84"/>
      <c r="T30" s="84"/>
      <c r="U30" s="84"/>
      <c r="V30" s="84"/>
      <c r="W30" s="84"/>
      <c r="X30" s="84"/>
      <c r="Y30" s="84"/>
      <c r="Z30" s="84"/>
    </row>
    <row r="31" spans="1:26" s="28" customFormat="1" ht="33" customHeight="1" x14ac:dyDescent="0.25">
      <c r="A31" s="41"/>
      <c r="B31" s="41"/>
      <c r="C31" s="41"/>
      <c r="D31" s="41"/>
      <c r="E31" s="27" t="s">
        <v>32</v>
      </c>
      <c r="F31" s="27" t="s">
        <v>33</v>
      </c>
      <c r="G31" s="27" t="s">
        <v>34</v>
      </c>
      <c r="H31" s="27" t="s">
        <v>32</v>
      </c>
      <c r="I31" s="27" t="s">
        <v>33</v>
      </c>
      <c r="J31" s="27" t="s">
        <v>34</v>
      </c>
      <c r="K31" s="27" t="s">
        <v>32</v>
      </c>
      <c r="L31" s="27" t="s">
        <v>33</v>
      </c>
      <c r="M31" s="27" t="s">
        <v>34</v>
      </c>
      <c r="R31" s="29"/>
      <c r="S31" s="29"/>
      <c r="T31" s="29"/>
      <c r="U31" s="29"/>
      <c r="V31" s="29"/>
      <c r="W31" s="29"/>
      <c r="X31" s="29"/>
      <c r="Y31" s="29"/>
      <c r="Z31" s="29"/>
    </row>
    <row r="32" spans="1:26" x14ac:dyDescent="0.25">
      <c r="A32" s="3">
        <v>1</v>
      </c>
      <c r="B32" s="52">
        <v>2</v>
      </c>
      <c r="C32" s="52"/>
      <c r="D32" s="52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6"/>
      <c r="S32" s="6"/>
      <c r="T32" s="6"/>
      <c r="U32" s="6"/>
      <c r="V32" s="6"/>
      <c r="W32" s="6"/>
      <c r="X32" s="6"/>
      <c r="Y32" s="6"/>
      <c r="Z32" s="6"/>
    </row>
    <row r="33" spans="1:26" ht="45.75" customHeight="1" x14ac:dyDescent="0.25">
      <c r="A33" s="14">
        <v>1</v>
      </c>
      <c r="B33" s="43" t="s">
        <v>59</v>
      </c>
      <c r="C33" s="44"/>
      <c r="D33" s="45"/>
      <c r="E33" s="10">
        <v>3789224</v>
      </c>
      <c r="F33" s="10">
        <v>475000</v>
      </c>
      <c r="G33" s="10">
        <f>E33+F33</f>
        <v>4264224</v>
      </c>
      <c r="H33" s="10">
        <v>3667779</v>
      </c>
      <c r="I33" s="10">
        <v>418974</v>
      </c>
      <c r="J33" s="10">
        <f>H33+I33</f>
        <v>4086753</v>
      </c>
      <c r="K33" s="10">
        <f>H33-E33</f>
        <v>-121445</v>
      </c>
      <c r="L33" s="10">
        <f>I33-F33</f>
        <v>-56026</v>
      </c>
      <c r="M33" s="10">
        <f>J33-G33</f>
        <v>-177471</v>
      </c>
      <c r="R33" s="6"/>
      <c r="S33" s="6"/>
      <c r="T33" s="6"/>
      <c r="U33" s="6"/>
      <c r="V33" s="6"/>
      <c r="W33" s="6"/>
      <c r="X33" s="6"/>
      <c r="Y33" s="6"/>
      <c r="Z33" s="6"/>
    </row>
    <row r="34" spans="1:26" ht="38.25" hidden="1" customHeight="1" x14ac:dyDescent="0.25">
      <c r="A34" s="14">
        <v>2</v>
      </c>
      <c r="B34" s="42" t="s">
        <v>60</v>
      </c>
      <c r="C34" s="42"/>
      <c r="D34" s="42"/>
      <c r="E34" s="3"/>
      <c r="F34" s="10">
        <v>719561</v>
      </c>
      <c r="G34" s="10">
        <v>719561</v>
      </c>
      <c r="H34" s="3"/>
      <c r="I34" s="10">
        <v>716627</v>
      </c>
      <c r="J34" s="10">
        <v>716627</v>
      </c>
      <c r="K34" s="10"/>
      <c r="L34" s="10">
        <v>-2934</v>
      </c>
      <c r="M34" s="10">
        <v>-2934</v>
      </c>
      <c r="R34" s="6"/>
      <c r="S34" s="6"/>
      <c r="T34" s="6"/>
      <c r="U34" s="6"/>
      <c r="V34" s="6"/>
      <c r="W34" s="6"/>
      <c r="X34" s="6"/>
      <c r="Y34" s="6"/>
      <c r="Z34" s="6"/>
    </row>
    <row r="35" spans="1:26" ht="21" customHeight="1" x14ac:dyDescent="0.25">
      <c r="A35" s="3"/>
      <c r="B35" s="52" t="s">
        <v>19</v>
      </c>
      <c r="C35" s="52"/>
      <c r="D35" s="52"/>
      <c r="E35" s="11">
        <f>E33</f>
        <v>3789224</v>
      </c>
      <c r="F35" s="11">
        <f t="shared" ref="F35:M35" si="0">F33</f>
        <v>475000</v>
      </c>
      <c r="G35" s="11">
        <f t="shared" si="0"/>
        <v>4264224</v>
      </c>
      <c r="H35" s="11">
        <f t="shared" si="0"/>
        <v>3667779</v>
      </c>
      <c r="I35" s="11">
        <f t="shared" si="0"/>
        <v>418974</v>
      </c>
      <c r="J35" s="11">
        <f t="shared" si="0"/>
        <v>4086753</v>
      </c>
      <c r="K35" s="11">
        <f t="shared" si="0"/>
        <v>-121445</v>
      </c>
      <c r="L35" s="11">
        <f t="shared" si="0"/>
        <v>-56026</v>
      </c>
      <c r="M35" s="11">
        <f t="shared" si="0"/>
        <v>-177471</v>
      </c>
      <c r="R35" s="6"/>
      <c r="S35" s="6"/>
      <c r="T35" s="6"/>
      <c r="U35" s="6"/>
      <c r="V35" s="6"/>
      <c r="W35" s="6"/>
      <c r="X35" s="6"/>
      <c r="Y35" s="6"/>
      <c r="Z35" s="6"/>
    </row>
    <row r="36" spans="1:26" ht="32.25" customHeight="1" x14ac:dyDescent="0.25">
      <c r="A36" s="81" t="s">
        <v>47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</row>
    <row r="37" spans="1:26" ht="97.15" customHeight="1" x14ac:dyDescent="0.25">
      <c r="A37" s="71" t="s">
        <v>83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</row>
    <row r="38" spans="1:26" ht="33" customHeight="1" x14ac:dyDescent="0.25">
      <c r="A38" s="46" t="s">
        <v>48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26" ht="17.45" customHeight="1" x14ac:dyDescent="0.25">
      <c r="A39" s="80" t="s">
        <v>39</v>
      </c>
      <c r="B39" s="80"/>
    </row>
    <row r="40" spans="1:26" hidden="1" x14ac:dyDescent="0.25">
      <c r="A40" s="1"/>
    </row>
    <row r="41" spans="1:26" ht="31.5" customHeight="1" x14ac:dyDescent="0.25">
      <c r="A41" s="52" t="s">
        <v>17</v>
      </c>
      <c r="B41" s="52" t="s">
        <v>49</v>
      </c>
      <c r="C41" s="52"/>
      <c r="D41" s="52"/>
      <c r="E41" s="52" t="s">
        <v>30</v>
      </c>
      <c r="F41" s="52"/>
      <c r="G41" s="52"/>
      <c r="H41" s="52" t="s">
        <v>46</v>
      </c>
      <c r="I41" s="52"/>
      <c r="J41" s="52"/>
      <c r="K41" s="52" t="s">
        <v>31</v>
      </c>
      <c r="L41" s="52"/>
      <c r="M41" s="52"/>
    </row>
    <row r="42" spans="1:26" ht="33.75" customHeight="1" x14ac:dyDescent="0.25">
      <c r="A42" s="52"/>
      <c r="B42" s="52"/>
      <c r="C42" s="52"/>
      <c r="D42" s="52"/>
      <c r="E42" s="3" t="s">
        <v>32</v>
      </c>
      <c r="F42" s="3" t="s">
        <v>33</v>
      </c>
      <c r="G42" s="3" t="s">
        <v>34</v>
      </c>
      <c r="H42" s="3" t="s">
        <v>32</v>
      </c>
      <c r="I42" s="3" t="s">
        <v>33</v>
      </c>
      <c r="J42" s="3" t="s">
        <v>34</v>
      </c>
      <c r="K42" s="3" t="s">
        <v>32</v>
      </c>
      <c r="L42" s="3" t="s">
        <v>33</v>
      </c>
      <c r="M42" s="3" t="s">
        <v>34</v>
      </c>
    </row>
    <row r="43" spans="1:26" x14ac:dyDescent="0.25">
      <c r="A43" s="3">
        <v>1</v>
      </c>
      <c r="B43" s="52">
        <v>2</v>
      </c>
      <c r="C43" s="52"/>
      <c r="D43" s="52"/>
      <c r="E43" s="3">
        <v>3</v>
      </c>
      <c r="F43" s="3">
        <v>4</v>
      </c>
      <c r="G43" s="3">
        <v>5</v>
      </c>
      <c r="H43" s="3">
        <v>6</v>
      </c>
      <c r="I43" s="3">
        <v>7</v>
      </c>
      <c r="J43" s="3">
        <v>8</v>
      </c>
      <c r="K43" s="3">
        <v>9</v>
      </c>
      <c r="L43" s="3">
        <v>10</v>
      </c>
      <c r="M43" s="3">
        <v>11</v>
      </c>
    </row>
    <row r="44" spans="1:26" ht="42.6" customHeight="1" x14ac:dyDescent="0.25">
      <c r="A44" s="14">
        <v>1</v>
      </c>
      <c r="B44" s="42" t="s">
        <v>0</v>
      </c>
      <c r="C44" s="42"/>
      <c r="D44" s="42"/>
      <c r="E44" s="10">
        <v>3789224</v>
      </c>
      <c r="F44" s="10">
        <v>325000</v>
      </c>
      <c r="G44" s="10">
        <f>E44+F44</f>
        <v>4114224</v>
      </c>
      <c r="H44" s="10">
        <v>3667779</v>
      </c>
      <c r="I44" s="10">
        <v>268974</v>
      </c>
      <c r="J44" s="10">
        <f>H44+I44</f>
        <v>3936753</v>
      </c>
      <c r="K44" s="10">
        <v>-121445</v>
      </c>
      <c r="L44" s="10">
        <v>-56026</v>
      </c>
      <c r="M44" s="10">
        <v>-177471</v>
      </c>
    </row>
    <row r="45" spans="1:26" ht="45.6" customHeight="1" x14ac:dyDescent="0.25">
      <c r="A45" s="14">
        <v>2</v>
      </c>
      <c r="B45" s="43" t="s">
        <v>84</v>
      </c>
      <c r="C45" s="44"/>
      <c r="D45" s="45"/>
      <c r="E45" s="10">
        <v>0</v>
      </c>
      <c r="F45" s="10">
        <v>150000</v>
      </c>
      <c r="G45" s="10">
        <f>E45+F45</f>
        <v>150000</v>
      </c>
      <c r="H45" s="10">
        <v>0</v>
      </c>
      <c r="I45" s="10">
        <v>150000</v>
      </c>
      <c r="J45" s="10">
        <f>I45</f>
        <v>150000</v>
      </c>
      <c r="K45" s="12" t="s">
        <v>85</v>
      </c>
      <c r="L45" s="12" t="s">
        <v>85</v>
      </c>
      <c r="M45" s="12" t="s">
        <v>85</v>
      </c>
    </row>
    <row r="46" spans="1:26" ht="24.6" customHeight="1" x14ac:dyDescent="0.25">
      <c r="A46" s="3"/>
      <c r="B46" s="53" t="s">
        <v>19</v>
      </c>
      <c r="C46" s="53"/>
      <c r="D46" s="53"/>
      <c r="E46" s="11">
        <f>E44+E45</f>
        <v>3789224</v>
      </c>
      <c r="F46" s="11">
        <f t="shared" ref="F46:M46" si="1">F44+F45</f>
        <v>475000</v>
      </c>
      <c r="G46" s="11">
        <f t="shared" si="1"/>
        <v>4264224</v>
      </c>
      <c r="H46" s="11">
        <f t="shared" si="1"/>
        <v>3667779</v>
      </c>
      <c r="I46" s="11">
        <f t="shared" si="1"/>
        <v>418974</v>
      </c>
      <c r="J46" s="11">
        <f t="shared" si="1"/>
        <v>4086753</v>
      </c>
      <c r="K46" s="11">
        <f t="shared" si="1"/>
        <v>-121445</v>
      </c>
      <c r="L46" s="11">
        <f t="shared" si="1"/>
        <v>-56026</v>
      </c>
      <c r="M46" s="11">
        <f t="shared" si="1"/>
        <v>-177471</v>
      </c>
    </row>
    <row r="47" spans="1:26" x14ac:dyDescent="0.25">
      <c r="A47" s="1"/>
    </row>
    <row r="48" spans="1:26" x14ac:dyDescent="0.25">
      <c r="A48" s="5" t="s">
        <v>50</v>
      </c>
    </row>
    <row r="49" spans="1:14" x14ac:dyDescent="0.25">
      <c r="A49" s="1"/>
    </row>
    <row r="50" spans="1:14" s="28" customFormat="1" ht="48" customHeight="1" x14ac:dyDescent="0.25">
      <c r="A50" s="41" t="s">
        <v>17</v>
      </c>
      <c r="B50" s="41" t="s">
        <v>35</v>
      </c>
      <c r="C50" s="41" t="s">
        <v>20</v>
      </c>
      <c r="D50" s="41" t="s">
        <v>21</v>
      </c>
      <c r="E50" s="41" t="s">
        <v>30</v>
      </c>
      <c r="F50" s="41"/>
      <c r="G50" s="41"/>
      <c r="H50" s="41" t="s">
        <v>51</v>
      </c>
      <c r="I50" s="41"/>
      <c r="J50" s="41"/>
      <c r="K50" s="41" t="s">
        <v>31</v>
      </c>
      <c r="L50" s="41"/>
      <c r="M50" s="41"/>
    </row>
    <row r="51" spans="1:14" s="28" customFormat="1" ht="38.450000000000003" customHeight="1" x14ac:dyDescent="0.25">
      <c r="A51" s="41"/>
      <c r="B51" s="41"/>
      <c r="C51" s="41"/>
      <c r="D51" s="41"/>
      <c r="E51" s="27" t="s">
        <v>32</v>
      </c>
      <c r="F51" s="27" t="s">
        <v>33</v>
      </c>
      <c r="G51" s="27" t="s">
        <v>34</v>
      </c>
      <c r="H51" s="27" t="s">
        <v>32</v>
      </c>
      <c r="I51" s="27" t="s">
        <v>33</v>
      </c>
      <c r="J51" s="27" t="s">
        <v>34</v>
      </c>
      <c r="K51" s="27" t="s">
        <v>32</v>
      </c>
      <c r="L51" s="27" t="s">
        <v>33</v>
      </c>
      <c r="M51" s="27" t="s">
        <v>34</v>
      </c>
    </row>
    <row r="52" spans="1:14" x14ac:dyDescent="0.25">
      <c r="A52" s="3">
        <v>1</v>
      </c>
      <c r="B52" s="3">
        <v>2</v>
      </c>
      <c r="C52" s="3">
        <v>3</v>
      </c>
      <c r="D52" s="3">
        <v>4</v>
      </c>
      <c r="E52" s="3">
        <v>5</v>
      </c>
      <c r="F52" s="3">
        <v>6</v>
      </c>
      <c r="G52" s="3">
        <v>7</v>
      </c>
      <c r="H52" s="3">
        <v>8</v>
      </c>
      <c r="I52" s="3">
        <v>9</v>
      </c>
      <c r="J52" s="3">
        <v>10</v>
      </c>
      <c r="K52" s="3">
        <v>11</v>
      </c>
      <c r="L52" s="3">
        <v>12</v>
      </c>
      <c r="M52" s="3">
        <v>13</v>
      </c>
    </row>
    <row r="53" spans="1:14" x14ac:dyDescent="0.25">
      <c r="A53" s="3">
        <v>1</v>
      </c>
      <c r="B53" s="13" t="s">
        <v>22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4" ht="19.899999999999999" customHeight="1" x14ac:dyDescent="0.25">
      <c r="A54" s="15"/>
      <c r="B54" s="21" t="s">
        <v>1</v>
      </c>
      <c r="C54" s="22" t="s">
        <v>9</v>
      </c>
      <c r="D54" s="14" t="s">
        <v>10</v>
      </c>
      <c r="E54" s="3">
        <v>1</v>
      </c>
      <c r="F54" s="31">
        <v>1</v>
      </c>
      <c r="G54" s="3">
        <v>1</v>
      </c>
      <c r="H54" s="3">
        <v>1</v>
      </c>
      <c r="I54" s="31">
        <v>1</v>
      </c>
      <c r="J54" s="3">
        <v>1</v>
      </c>
      <c r="K54" s="31">
        <f>H54-E54</f>
        <v>0</v>
      </c>
      <c r="L54" s="31">
        <f>I54-F54</f>
        <v>0</v>
      </c>
      <c r="M54" s="31">
        <f>J54-G54</f>
        <v>0</v>
      </c>
    </row>
    <row r="55" spans="1:14" ht="24" x14ac:dyDescent="0.25">
      <c r="A55" s="15"/>
      <c r="B55" s="21" t="s">
        <v>2</v>
      </c>
      <c r="C55" s="54" t="s">
        <v>9</v>
      </c>
      <c r="D55" s="38" t="s">
        <v>11</v>
      </c>
      <c r="E55" s="15">
        <v>24.5</v>
      </c>
      <c r="F55" s="25" t="s">
        <v>77</v>
      </c>
      <c r="G55" s="24">
        <f>E55</f>
        <v>24.5</v>
      </c>
      <c r="H55" s="3">
        <v>19.25</v>
      </c>
      <c r="I55" s="25" t="s">
        <v>77</v>
      </c>
      <c r="J55" s="3">
        <f>H55</f>
        <v>19.25</v>
      </c>
      <c r="K55" s="3">
        <f>H55-G55</f>
        <v>-5.25</v>
      </c>
      <c r="L55" s="25" t="s">
        <v>77</v>
      </c>
      <c r="M55" s="3">
        <f>J55-G55</f>
        <v>-5.25</v>
      </c>
    </row>
    <row r="56" spans="1:14" x14ac:dyDescent="0.25">
      <c r="A56" s="15"/>
      <c r="B56" s="21" t="s">
        <v>3</v>
      </c>
      <c r="C56" s="55"/>
      <c r="D56" s="39"/>
      <c r="E56" s="3"/>
      <c r="F56" s="25"/>
      <c r="G56" s="24"/>
      <c r="H56" s="3"/>
      <c r="I56" s="12"/>
      <c r="J56" s="3"/>
      <c r="K56" s="3"/>
      <c r="L56" s="12"/>
      <c r="M56" s="3"/>
    </row>
    <row r="57" spans="1:14" x14ac:dyDescent="0.25">
      <c r="A57" s="15"/>
      <c r="B57" s="21" t="s">
        <v>4</v>
      </c>
      <c r="C57" s="55"/>
      <c r="D57" s="39"/>
      <c r="E57" s="3">
        <v>2</v>
      </c>
      <c r="F57" s="25" t="s">
        <v>77</v>
      </c>
      <c r="G57" s="24">
        <f>E57</f>
        <v>2</v>
      </c>
      <c r="H57" s="3">
        <v>2</v>
      </c>
      <c r="I57" s="25" t="s">
        <v>77</v>
      </c>
      <c r="J57" s="3">
        <f>H57</f>
        <v>2</v>
      </c>
      <c r="K57" s="3">
        <f>H57-G57</f>
        <v>0</v>
      </c>
      <c r="L57" s="25" t="s">
        <v>77</v>
      </c>
      <c r="M57" s="3">
        <f t="shared" ref="M57:M63" si="2">J57-G57</f>
        <v>0</v>
      </c>
    </row>
    <row r="58" spans="1:14" x14ac:dyDescent="0.25">
      <c r="A58" s="15"/>
      <c r="B58" s="21" t="s">
        <v>5</v>
      </c>
      <c r="C58" s="55"/>
      <c r="D58" s="39"/>
      <c r="E58" s="3">
        <v>16</v>
      </c>
      <c r="F58" s="25" t="s">
        <v>77</v>
      </c>
      <c r="G58" s="24">
        <f>E58</f>
        <v>16</v>
      </c>
      <c r="H58" s="3">
        <v>12.5</v>
      </c>
      <c r="I58" s="25" t="s">
        <v>77</v>
      </c>
      <c r="J58" s="3">
        <f>H58</f>
        <v>12.5</v>
      </c>
      <c r="K58" s="3">
        <f>H58-G58</f>
        <v>-3.5</v>
      </c>
      <c r="L58" s="25" t="s">
        <v>77</v>
      </c>
      <c r="M58" s="3">
        <f t="shared" si="2"/>
        <v>-3.5</v>
      </c>
    </row>
    <row r="59" spans="1:14" x14ac:dyDescent="0.25">
      <c r="A59" s="15"/>
      <c r="B59" s="21" t="s">
        <v>6</v>
      </c>
      <c r="C59" s="55"/>
      <c r="D59" s="39"/>
      <c r="E59" s="3">
        <v>3</v>
      </c>
      <c r="F59" s="25" t="s">
        <v>77</v>
      </c>
      <c r="G59" s="24">
        <f>E59</f>
        <v>3</v>
      </c>
      <c r="H59" s="3">
        <v>2</v>
      </c>
      <c r="I59" s="25" t="s">
        <v>77</v>
      </c>
      <c r="J59" s="3">
        <f>H59</f>
        <v>2</v>
      </c>
      <c r="K59" s="3">
        <f>H59-G59</f>
        <v>-1</v>
      </c>
      <c r="L59" s="25" t="s">
        <v>77</v>
      </c>
      <c r="M59" s="3">
        <f t="shared" si="2"/>
        <v>-1</v>
      </c>
    </row>
    <row r="60" spans="1:14" ht="24" x14ac:dyDescent="0.25">
      <c r="A60" s="15"/>
      <c r="B60" s="21" t="s">
        <v>7</v>
      </c>
      <c r="C60" s="55"/>
      <c r="D60" s="40"/>
      <c r="E60" s="3">
        <v>3.5</v>
      </c>
      <c r="F60" s="25" t="s">
        <v>77</v>
      </c>
      <c r="G60" s="24">
        <f>E60</f>
        <v>3.5</v>
      </c>
      <c r="H60" s="3">
        <v>2.75</v>
      </c>
      <c r="I60" s="25" t="s">
        <v>77</v>
      </c>
      <c r="J60" s="3">
        <f>H60</f>
        <v>2.75</v>
      </c>
      <c r="K60" s="3">
        <f>H60-G60</f>
        <v>-0.75</v>
      </c>
      <c r="L60" s="25" t="s">
        <v>77</v>
      </c>
      <c r="M60" s="3">
        <f t="shared" si="2"/>
        <v>-0.75</v>
      </c>
    </row>
    <row r="61" spans="1:14" ht="25.15" customHeight="1" x14ac:dyDescent="0.25">
      <c r="A61" s="15"/>
      <c r="B61" s="23" t="s">
        <v>8</v>
      </c>
      <c r="C61" s="56"/>
      <c r="D61" s="14" t="s">
        <v>88</v>
      </c>
      <c r="E61" s="25">
        <v>0</v>
      </c>
      <c r="F61" s="3">
        <v>16</v>
      </c>
      <c r="G61" s="24">
        <f>F61</f>
        <v>16</v>
      </c>
      <c r="H61" s="25" t="s">
        <v>77</v>
      </c>
      <c r="I61" s="3">
        <v>15</v>
      </c>
      <c r="J61" s="3">
        <f>I61</f>
        <v>15</v>
      </c>
      <c r="K61" s="25" t="s">
        <v>77</v>
      </c>
      <c r="L61" s="3">
        <f>I61-F61</f>
        <v>-1</v>
      </c>
      <c r="M61" s="3">
        <f t="shared" si="2"/>
        <v>-1</v>
      </c>
    </row>
    <row r="62" spans="1:14" ht="27.6" customHeight="1" x14ac:dyDescent="0.25">
      <c r="A62" s="15"/>
      <c r="B62" s="21" t="s">
        <v>86</v>
      </c>
      <c r="C62" s="38" t="s">
        <v>68</v>
      </c>
      <c r="D62" s="38" t="s">
        <v>12</v>
      </c>
      <c r="E62" s="10">
        <v>3789224</v>
      </c>
      <c r="F62" s="10" t="s">
        <v>87</v>
      </c>
      <c r="G62" s="10">
        <f>E62+F62</f>
        <v>4264224</v>
      </c>
      <c r="H62" s="10">
        <v>3667779</v>
      </c>
      <c r="I62" s="10">
        <v>418974</v>
      </c>
      <c r="J62" s="10">
        <v>4086753</v>
      </c>
      <c r="K62" s="31">
        <f>H62-E62</f>
        <v>-121445</v>
      </c>
      <c r="L62" s="31">
        <f>I62-F62</f>
        <v>-56026</v>
      </c>
      <c r="M62" s="31">
        <f t="shared" si="2"/>
        <v>-177471</v>
      </c>
      <c r="N62" s="26"/>
    </row>
    <row r="63" spans="1:14" ht="35.450000000000003" customHeight="1" x14ac:dyDescent="0.25">
      <c r="A63" s="32"/>
      <c r="B63" s="21" t="s">
        <v>89</v>
      </c>
      <c r="C63" s="40"/>
      <c r="D63" s="40"/>
      <c r="E63" s="33">
        <v>57000</v>
      </c>
      <c r="F63" s="34">
        <v>0</v>
      </c>
      <c r="G63" s="33">
        <f>E63</f>
        <v>57000</v>
      </c>
      <c r="H63" s="33">
        <v>57000</v>
      </c>
      <c r="I63" s="33">
        <v>0</v>
      </c>
      <c r="J63" s="33">
        <f>H63</f>
        <v>57000</v>
      </c>
      <c r="K63" s="33">
        <f>H63-E63</f>
        <v>0</v>
      </c>
      <c r="L63" s="33">
        <f>I63-F63</f>
        <v>0</v>
      </c>
      <c r="M63" s="33">
        <f t="shared" si="2"/>
        <v>0</v>
      </c>
    </row>
    <row r="64" spans="1:14" ht="135.6" customHeight="1" x14ac:dyDescent="0.25">
      <c r="A64" s="57" t="s">
        <v>117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9"/>
    </row>
    <row r="65" spans="1:13" x14ac:dyDescent="0.25">
      <c r="A65" s="30">
        <v>2</v>
      </c>
      <c r="B65" s="13" t="s">
        <v>23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32.450000000000003" customHeight="1" x14ac:dyDescent="0.25">
      <c r="A66" s="3"/>
      <c r="B66" s="21" t="s">
        <v>62</v>
      </c>
      <c r="C66" s="38" t="s">
        <v>9</v>
      </c>
      <c r="D66" s="38" t="s">
        <v>10</v>
      </c>
      <c r="E66" s="3">
        <v>650</v>
      </c>
      <c r="F66" s="3">
        <v>450</v>
      </c>
      <c r="G66" s="3">
        <f>E66+F66</f>
        <v>1100</v>
      </c>
      <c r="H66" s="3">
        <v>605</v>
      </c>
      <c r="I66" s="3">
        <v>485</v>
      </c>
      <c r="J66" s="3">
        <v>1090</v>
      </c>
      <c r="K66" s="12" t="s">
        <v>93</v>
      </c>
      <c r="L66" s="12" t="s">
        <v>94</v>
      </c>
      <c r="M66" s="12" t="s">
        <v>95</v>
      </c>
    </row>
    <row r="67" spans="1:13" ht="31.9" customHeight="1" x14ac:dyDescent="0.25">
      <c r="A67" s="3"/>
      <c r="B67" s="21" t="s">
        <v>63</v>
      </c>
      <c r="C67" s="39"/>
      <c r="D67" s="40"/>
      <c r="E67" s="3">
        <v>14</v>
      </c>
      <c r="F67" s="3">
        <v>20</v>
      </c>
      <c r="G67" s="3">
        <f>E67+F67</f>
        <v>34</v>
      </c>
      <c r="H67" s="3">
        <v>12</v>
      </c>
      <c r="I67" s="3">
        <v>17</v>
      </c>
      <c r="J67" s="3">
        <f>H67+I67</f>
        <v>29</v>
      </c>
      <c r="K67" s="12" t="s">
        <v>75</v>
      </c>
      <c r="L67" s="12" t="s">
        <v>96</v>
      </c>
      <c r="M67" s="12" t="s">
        <v>76</v>
      </c>
    </row>
    <row r="68" spans="1:13" ht="24" customHeight="1" x14ac:dyDescent="0.25">
      <c r="A68" s="3"/>
      <c r="B68" s="21" t="s">
        <v>64</v>
      </c>
      <c r="C68" s="40"/>
      <c r="D68" s="14" t="s">
        <v>65</v>
      </c>
      <c r="E68" s="3">
        <v>85</v>
      </c>
      <c r="F68" s="25">
        <v>0</v>
      </c>
      <c r="G68" s="3">
        <f>E68+F68</f>
        <v>85</v>
      </c>
      <c r="H68" s="3">
        <v>66</v>
      </c>
      <c r="I68" s="25" t="s">
        <v>77</v>
      </c>
      <c r="J68" s="3">
        <v>66</v>
      </c>
      <c r="K68" s="12" t="s">
        <v>97</v>
      </c>
      <c r="L68" s="25" t="s">
        <v>77</v>
      </c>
      <c r="M68" s="12" t="s">
        <v>97</v>
      </c>
    </row>
    <row r="69" spans="1:13" ht="72" x14ac:dyDescent="0.25">
      <c r="A69" s="32"/>
      <c r="B69" s="21" t="s">
        <v>90</v>
      </c>
      <c r="C69" s="16" t="s">
        <v>91</v>
      </c>
      <c r="D69" s="16" t="s">
        <v>92</v>
      </c>
      <c r="E69" s="34">
        <v>0</v>
      </c>
      <c r="F69" s="34">
        <v>2</v>
      </c>
      <c r="G69" s="34">
        <v>2</v>
      </c>
      <c r="H69" s="34">
        <v>0</v>
      </c>
      <c r="I69" s="34">
        <v>2</v>
      </c>
      <c r="J69" s="34">
        <v>2</v>
      </c>
      <c r="K69" s="34">
        <f>H69</f>
        <v>0</v>
      </c>
      <c r="L69" s="34">
        <f>I69-F69</f>
        <v>0</v>
      </c>
      <c r="M69" s="12" t="s">
        <v>85</v>
      </c>
    </row>
    <row r="70" spans="1:13" ht="73.150000000000006" customHeight="1" x14ac:dyDescent="0.25">
      <c r="A70" s="60" t="s">
        <v>98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2"/>
    </row>
    <row r="71" spans="1:13" x14ac:dyDescent="0.25">
      <c r="A71" s="30">
        <v>3</v>
      </c>
      <c r="B71" s="13" t="s">
        <v>24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51" customHeight="1" x14ac:dyDescent="0.25">
      <c r="A72" s="3"/>
      <c r="B72" s="21" t="s">
        <v>66</v>
      </c>
      <c r="C72" s="38" t="s">
        <v>68</v>
      </c>
      <c r="D72" s="38" t="s">
        <v>70</v>
      </c>
      <c r="E72" s="3">
        <v>358</v>
      </c>
      <c r="F72" s="3">
        <v>88</v>
      </c>
      <c r="G72" s="3">
        <v>323</v>
      </c>
      <c r="H72" s="10">
        <f>H62/12/H66</f>
        <v>505.20371900826444</v>
      </c>
      <c r="I72" s="10">
        <f>I62/12/I66</f>
        <v>71.988659793814435</v>
      </c>
      <c r="J72" s="10">
        <f>J62/12/J66</f>
        <v>312.44288990825686</v>
      </c>
      <c r="K72" s="12" t="s">
        <v>100</v>
      </c>
      <c r="L72" s="12" t="s">
        <v>101</v>
      </c>
      <c r="M72" s="12" t="s">
        <v>102</v>
      </c>
    </row>
    <row r="73" spans="1:13" ht="41.45" customHeight="1" x14ac:dyDescent="0.25">
      <c r="A73" s="3"/>
      <c r="B73" s="21" t="s">
        <v>67</v>
      </c>
      <c r="C73" s="39"/>
      <c r="D73" s="39"/>
      <c r="E73" s="10">
        <v>22555</v>
      </c>
      <c r="F73" s="10">
        <v>1979</v>
      </c>
      <c r="G73" s="10">
        <v>10452</v>
      </c>
      <c r="H73" s="10">
        <f>H62/12/H67</f>
        <v>25470.6875</v>
      </c>
      <c r="I73" s="10">
        <f>I62/12/I67</f>
        <v>2053.794117647059</v>
      </c>
      <c r="J73" s="10">
        <f>J62/12/J67</f>
        <v>11743.543103448275</v>
      </c>
      <c r="K73" s="12" t="s">
        <v>103</v>
      </c>
      <c r="L73" s="12" t="s">
        <v>104</v>
      </c>
      <c r="M73" s="12" t="s">
        <v>105</v>
      </c>
    </row>
    <row r="74" spans="1:13" ht="34.9" customHeight="1" x14ac:dyDescent="0.25">
      <c r="A74" s="3"/>
      <c r="B74" s="21" t="s">
        <v>69</v>
      </c>
      <c r="C74" s="39"/>
      <c r="D74" s="39"/>
      <c r="E74" s="3">
        <v>671</v>
      </c>
      <c r="F74" s="25">
        <v>0</v>
      </c>
      <c r="G74" s="3">
        <v>671</v>
      </c>
      <c r="H74" s="35">
        <f>H63/H68</f>
        <v>863.63636363636363</v>
      </c>
      <c r="I74" s="25">
        <v>0</v>
      </c>
      <c r="J74" s="3">
        <v>864</v>
      </c>
      <c r="K74" s="12" t="s">
        <v>106</v>
      </c>
      <c r="L74" s="25">
        <v>0</v>
      </c>
      <c r="M74" s="12" t="s">
        <v>106</v>
      </c>
    </row>
    <row r="75" spans="1:13" ht="66" customHeight="1" x14ac:dyDescent="0.25">
      <c r="A75" s="3"/>
      <c r="B75" s="21" t="s">
        <v>99</v>
      </c>
      <c r="C75" s="40"/>
      <c r="D75" s="40"/>
      <c r="E75" s="3">
        <v>0</v>
      </c>
      <c r="F75" s="10">
        <v>75000</v>
      </c>
      <c r="G75" s="10">
        <v>75000</v>
      </c>
      <c r="H75" s="3">
        <v>0</v>
      </c>
      <c r="I75" s="10">
        <v>75000</v>
      </c>
      <c r="J75" s="10">
        <v>75000</v>
      </c>
      <c r="K75" s="3">
        <v>0</v>
      </c>
      <c r="L75" s="3">
        <v>0</v>
      </c>
      <c r="M75" s="3">
        <v>0</v>
      </c>
    </row>
    <row r="76" spans="1:13" ht="67.900000000000006" customHeight="1" x14ac:dyDescent="0.25">
      <c r="A76" s="60" t="s">
        <v>107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2"/>
    </row>
    <row r="77" spans="1:13" x14ac:dyDescent="0.25">
      <c r="A77" s="3">
        <v>4</v>
      </c>
      <c r="B77" s="13" t="s">
        <v>25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51" customHeight="1" x14ac:dyDescent="0.25">
      <c r="A78" s="3"/>
      <c r="B78" s="21" t="s">
        <v>71</v>
      </c>
      <c r="C78" s="47" t="s">
        <v>74</v>
      </c>
      <c r="D78" s="63" t="s">
        <v>70</v>
      </c>
      <c r="E78" s="3">
        <v>108</v>
      </c>
      <c r="F78" s="31">
        <v>100</v>
      </c>
      <c r="G78" s="3">
        <v>105</v>
      </c>
      <c r="H78" s="3">
        <v>82</v>
      </c>
      <c r="I78" s="36">
        <v>111</v>
      </c>
      <c r="J78" s="35">
        <v>93</v>
      </c>
      <c r="K78" s="35" t="s">
        <v>109</v>
      </c>
      <c r="L78" s="36">
        <v>11</v>
      </c>
      <c r="M78" s="35">
        <v>-12</v>
      </c>
    </row>
    <row r="79" spans="1:13" ht="46.9" customHeight="1" x14ac:dyDescent="0.25">
      <c r="A79" s="3"/>
      <c r="B79" s="21" t="s">
        <v>72</v>
      </c>
      <c r="C79" s="48"/>
      <c r="D79" s="64"/>
      <c r="E79" s="3">
        <v>106</v>
      </c>
      <c r="F79" s="25">
        <v>0</v>
      </c>
      <c r="G79" s="3">
        <v>106</v>
      </c>
      <c r="H79" s="3">
        <v>65</v>
      </c>
      <c r="I79" s="25">
        <v>0</v>
      </c>
      <c r="J79" s="3">
        <v>65</v>
      </c>
      <c r="K79" s="12" t="s">
        <v>110</v>
      </c>
      <c r="L79" s="25">
        <v>0</v>
      </c>
      <c r="M79" s="12" t="s">
        <v>110</v>
      </c>
    </row>
    <row r="80" spans="1:13" ht="43.9" customHeight="1" x14ac:dyDescent="0.25">
      <c r="A80" s="3"/>
      <c r="B80" s="21" t="s">
        <v>108</v>
      </c>
      <c r="C80" s="48"/>
      <c r="D80" s="64"/>
      <c r="E80" s="25">
        <v>0</v>
      </c>
      <c r="F80" s="3">
        <v>100</v>
      </c>
      <c r="G80" s="3">
        <v>100</v>
      </c>
      <c r="H80" s="25">
        <v>0</v>
      </c>
      <c r="I80" s="3">
        <v>100</v>
      </c>
      <c r="J80" s="3">
        <v>100</v>
      </c>
      <c r="K80" s="25">
        <v>0</v>
      </c>
      <c r="L80" s="25">
        <v>0</v>
      </c>
      <c r="M80" s="25">
        <v>0</v>
      </c>
    </row>
    <row r="81" spans="1:13" ht="54" customHeight="1" x14ac:dyDescent="0.25">
      <c r="A81" s="3"/>
      <c r="B81" s="21" t="s">
        <v>73</v>
      </c>
      <c r="C81" s="49"/>
      <c r="D81" s="65"/>
      <c r="E81" s="3">
        <v>83.9</v>
      </c>
      <c r="F81" s="3">
        <v>61.1</v>
      </c>
      <c r="G81" s="3">
        <v>81.3</v>
      </c>
      <c r="H81" s="3">
        <v>83.3</v>
      </c>
      <c r="I81" s="3">
        <v>54</v>
      </c>
      <c r="J81" s="3">
        <v>81</v>
      </c>
      <c r="K81" s="12" t="s">
        <v>111</v>
      </c>
      <c r="L81" s="12" t="s">
        <v>112</v>
      </c>
      <c r="M81" s="12" t="s">
        <v>113</v>
      </c>
    </row>
    <row r="82" spans="1:13" hidden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60" customHeight="1" x14ac:dyDescent="0.25">
      <c r="A83" s="60" t="s">
        <v>114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2"/>
    </row>
    <row r="84" spans="1:13" ht="24.6" customHeight="1" x14ac:dyDescent="0.25">
      <c r="A84" s="66" t="s">
        <v>116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</row>
    <row r="85" spans="1:13" hidden="1" x14ac:dyDescent="0.25">
      <c r="A85" s="1"/>
    </row>
    <row r="86" spans="1:13" ht="19.5" customHeight="1" x14ac:dyDescent="0.25">
      <c r="A86" s="5" t="s">
        <v>52</v>
      </c>
      <c r="B86" s="5"/>
      <c r="C86" s="5"/>
      <c r="D86" s="5"/>
    </row>
    <row r="87" spans="1:13" ht="33" customHeight="1" x14ac:dyDescent="0.25">
      <c r="A87" s="46" t="s">
        <v>115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</row>
    <row r="88" spans="1:13" ht="21.6" customHeight="1" x14ac:dyDescent="0.25">
      <c r="A88" s="7" t="s">
        <v>53</v>
      </c>
      <c r="B88" s="7"/>
      <c r="C88" s="7"/>
      <c r="D88" s="7"/>
    </row>
    <row r="89" spans="1:13" x14ac:dyDescent="0.25">
      <c r="A89" s="46" t="s">
        <v>78</v>
      </c>
      <c r="B89" s="46"/>
      <c r="C89" s="46"/>
      <c r="D89" s="46"/>
      <c r="E89" s="46"/>
    </row>
    <row r="90" spans="1:13" x14ac:dyDescent="0.25">
      <c r="A90" s="46"/>
      <c r="B90" s="46"/>
      <c r="C90" s="46"/>
      <c r="D90" s="46"/>
      <c r="E90" s="46"/>
      <c r="G90" s="37"/>
      <c r="H90" s="37"/>
      <c r="J90" s="50" t="s">
        <v>79</v>
      </c>
      <c r="K90" s="50"/>
      <c r="L90" s="50"/>
      <c r="M90" s="50"/>
    </row>
    <row r="91" spans="1:13" ht="15.75" customHeight="1" x14ac:dyDescent="0.25">
      <c r="A91" s="8"/>
      <c r="B91" s="8"/>
      <c r="C91" s="8"/>
      <c r="D91" s="8"/>
      <c r="E91" s="8"/>
      <c r="J91" s="51" t="s">
        <v>40</v>
      </c>
      <c r="K91" s="51"/>
      <c r="L91" s="51"/>
      <c r="M91" s="51"/>
    </row>
    <row r="92" spans="1:13" ht="43.5" customHeight="1" x14ac:dyDescent="0.25">
      <c r="A92" s="46" t="s">
        <v>80</v>
      </c>
      <c r="B92" s="46"/>
      <c r="C92" s="46"/>
      <c r="D92" s="46"/>
      <c r="E92" s="46"/>
      <c r="G92" s="37"/>
      <c r="H92" s="37"/>
      <c r="J92" s="50" t="s">
        <v>81</v>
      </c>
      <c r="K92" s="50"/>
      <c r="L92" s="50"/>
      <c r="M92" s="50"/>
    </row>
    <row r="93" spans="1:13" ht="15.6" hidden="1" customHeight="1" x14ac:dyDescent="0.25">
      <c r="A93" s="46"/>
      <c r="B93" s="46"/>
      <c r="C93" s="46"/>
      <c r="D93" s="46"/>
      <c r="E93" s="46"/>
      <c r="J93" s="51" t="s">
        <v>40</v>
      </c>
      <c r="K93" s="51"/>
      <c r="L93" s="51"/>
      <c r="M93" s="51"/>
    </row>
  </sheetData>
  <mergeCells count="77">
    <mergeCell ref="J1:M4"/>
    <mergeCell ref="A5:M5"/>
    <mergeCell ref="A6:M6"/>
    <mergeCell ref="E7:M7"/>
    <mergeCell ref="E8:M8"/>
    <mergeCell ref="E9:M9"/>
    <mergeCell ref="A7:A8"/>
    <mergeCell ref="A9:A10"/>
    <mergeCell ref="E10:M10"/>
    <mergeCell ref="B20:M20"/>
    <mergeCell ref="X30:Z30"/>
    <mergeCell ref="R30:T30"/>
    <mergeCell ref="U30:W30"/>
    <mergeCell ref="A30:A31"/>
    <mergeCell ref="E30:G30"/>
    <mergeCell ref="H30:J30"/>
    <mergeCell ref="K30:M30"/>
    <mergeCell ref="A13:M13"/>
    <mergeCell ref="B24:M25"/>
    <mergeCell ref="A24:A25"/>
    <mergeCell ref="A28:B28"/>
    <mergeCell ref="A39:B39"/>
    <mergeCell ref="B17:M17"/>
    <mergeCell ref="B34:D34"/>
    <mergeCell ref="B35:D35"/>
    <mergeCell ref="A36:M36"/>
    <mergeCell ref="B33:D33"/>
    <mergeCell ref="E11:M11"/>
    <mergeCell ref="E12:M12"/>
    <mergeCell ref="B15:M15"/>
    <mergeCell ref="B16:M16"/>
    <mergeCell ref="A11:A12"/>
    <mergeCell ref="K41:M41"/>
    <mergeCell ref="A37:M37"/>
    <mergeCell ref="A38:M38"/>
    <mergeCell ref="A41:A42"/>
    <mergeCell ref="E41:G41"/>
    <mergeCell ref="H41:J41"/>
    <mergeCell ref="B41:D42"/>
    <mergeCell ref="B30:D31"/>
    <mergeCell ref="B23:M23"/>
    <mergeCell ref="C50:C51"/>
    <mergeCell ref="A84:M84"/>
    <mergeCell ref="D50:D51"/>
    <mergeCell ref="E50:G50"/>
    <mergeCell ref="H50:J50"/>
    <mergeCell ref="B32:D32"/>
    <mergeCell ref="J91:M91"/>
    <mergeCell ref="J90:M90"/>
    <mergeCell ref="K50:M50"/>
    <mergeCell ref="A64:M64"/>
    <mergeCell ref="A70:M70"/>
    <mergeCell ref="A76:M76"/>
    <mergeCell ref="A83:M83"/>
    <mergeCell ref="D55:D60"/>
    <mergeCell ref="A50:A51"/>
    <mergeCell ref="D78:D81"/>
    <mergeCell ref="J92:M92"/>
    <mergeCell ref="J93:M93"/>
    <mergeCell ref="B43:D43"/>
    <mergeCell ref="B46:D46"/>
    <mergeCell ref="A89:E90"/>
    <mergeCell ref="A92:E93"/>
    <mergeCell ref="G90:H90"/>
    <mergeCell ref="C55:C61"/>
    <mergeCell ref="C62:C63"/>
    <mergeCell ref="D62:D63"/>
    <mergeCell ref="G92:H92"/>
    <mergeCell ref="C66:C68"/>
    <mergeCell ref="D66:D67"/>
    <mergeCell ref="B50:B51"/>
    <mergeCell ref="B44:D44"/>
    <mergeCell ref="B45:D45"/>
    <mergeCell ref="A87:M87"/>
    <mergeCell ref="C72:C75"/>
    <mergeCell ref="D72:D75"/>
    <mergeCell ref="C78:C81"/>
  </mergeCells>
  <phoneticPr fontId="10" type="noConversion"/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2021-02-04T13:13:35Z</cp:lastPrinted>
  <dcterms:created xsi:type="dcterms:W3CDTF">2018-12-28T08:43:53Z</dcterms:created>
  <dcterms:modified xsi:type="dcterms:W3CDTF">2021-02-19T09:36:25Z</dcterms:modified>
</cp:coreProperties>
</file>