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/>
  </bookViews>
  <sheets>
    <sheet name="звіт з 01.01.2020" sheetId="3" r:id="rId1"/>
  </sheets>
  <definedNames>
    <definedName name="_xlnm.Print_Area" localSheetId="0">'звіт з 01.01.2020'!$A$1:$M$82</definedName>
  </definedNames>
  <calcPr calcId="152511"/>
</workbook>
</file>

<file path=xl/calcChain.xml><?xml version="1.0" encoding="utf-8"?>
<calcChain xmlns="http://schemas.openxmlformats.org/spreadsheetml/2006/main">
  <c r="M54" i="3" l="1"/>
  <c r="K70" i="3"/>
  <c r="J70" i="3"/>
  <c r="M66" i="3"/>
  <c r="M67" i="3"/>
  <c r="M65" i="3"/>
  <c r="L65" i="3"/>
  <c r="K66" i="3"/>
  <c r="K67" i="3"/>
  <c r="K65" i="3"/>
  <c r="H67" i="3"/>
  <c r="J66" i="3"/>
  <c r="H66" i="3"/>
  <c r="J65" i="3"/>
  <c r="I65" i="3"/>
  <c r="H65" i="3"/>
  <c r="K62" i="3"/>
  <c r="K61" i="3"/>
  <c r="M60" i="3"/>
  <c r="K60" i="3"/>
  <c r="J60" i="3"/>
  <c r="H60" i="3"/>
  <c r="K56" i="3"/>
  <c r="J56" i="3"/>
  <c r="H56" i="3"/>
  <c r="H54" i="3"/>
  <c r="K54" i="3"/>
  <c r="K33" i="3"/>
  <c r="J55" i="3"/>
  <c r="K34" i="3"/>
  <c r="J34" i="3"/>
  <c r="J54" i="3"/>
  <c r="M33" i="3"/>
  <c r="J33" i="3"/>
  <c r="L35" i="3"/>
  <c r="I35" i="3"/>
  <c r="M36" i="3"/>
  <c r="L36" i="3"/>
  <c r="K36" i="3"/>
  <c r="J36" i="3"/>
  <c r="G56" i="3"/>
  <c r="G55" i="3"/>
  <c r="G54" i="3"/>
  <c r="F36" i="3"/>
  <c r="F45" i="3"/>
  <c r="E36" i="3"/>
  <c r="G34" i="3"/>
  <c r="G33" i="3"/>
  <c r="G36" i="3"/>
  <c r="G45" i="3"/>
  <c r="G35" i="3"/>
  <c r="I45" i="3"/>
  <c r="H45" i="3"/>
  <c r="K45" i="3"/>
  <c r="E45" i="3"/>
  <c r="L45" i="3"/>
  <c r="M45" i="3"/>
  <c r="J45" i="3"/>
</calcChain>
</file>

<file path=xl/sharedStrings.xml><?xml version="1.0" encoding="utf-8"?>
<sst xmlns="http://schemas.openxmlformats.org/spreadsheetml/2006/main" count="138" uniqueCount="89">
  <si>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</si>
  <si>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</si>
  <si>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</si>
  <si>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</si>
  <si>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</si>
  <si>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</si>
  <si>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</si>
  <si>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</si>
  <si>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</si>
  <si>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</si>
  <si>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</si>
  <si>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</si>
  <si>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</si>
  <si>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</si>
  <si>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</si>
  <si>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</si>
  <si>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</si>
  <si>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</si>
  <si>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</si>
  <si>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</si>
  <si>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</si>
  <si>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</si>
  <si>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</si>
  <si>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</si>
  <si>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</si>
  <si>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</si>
  <si>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</si>
  <si>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</si>
  <si>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</si>
  <si>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</si>
  <si>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</si>
  <si>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</si>
  <si>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</si>
  <si>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</si>
  <si>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</si>
  <si>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</si>
  <si>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</si>
  <si>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</si>
  <si>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</si>
  <si>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</si>
  <si>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</si>
  <si>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 xml:space="preserve">Управління молоді та спорту Хмельницької міської ради </t>
  </si>
  <si>
    <t>Фінансова підтримка  дитячо-юнацьких спортивних шкіл фізкультурно-спортивних товариств</t>
  </si>
  <si>
    <t>0810</t>
  </si>
  <si>
    <t>Утримання та навчально-тренувальна робота дитячо-юнацьких спортивних шкіл фізкультурно-спортивних товариств.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</si>
  <si>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</si>
  <si>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фізкультурно-спортивного спрямування.</t>
  </si>
  <si>
    <t>Створення належних умов для функціонування дитячо-юнацьких спортивних шкіл фізкультурно-спортивних товариств.</t>
  </si>
  <si>
    <t>Комплексна Програма реалізації молодіжної політики та розвитку фізичної культури і спорту у м.Хмельницькому на 2017-2021 роки</t>
  </si>
  <si>
    <t>кількість дитячо-юнацьких спортивних шкіл фізкультурно-спортивних товариств</t>
  </si>
  <si>
    <t>од.</t>
  </si>
  <si>
    <t xml:space="preserve">обсяг витрат на фінансову підтримку дитячо-юнацьких спортивних шкіл фізкультурно-спортивних товариств </t>
  </si>
  <si>
    <t xml:space="preserve">кількість штатних працівників дитячо-юнацьких спортивних шкіл фізкультурно-спортивних товариств, яким надається фінансова підтримка з бюджету </t>
  </si>
  <si>
    <t>ставок</t>
  </si>
  <si>
    <t>штатний розпис</t>
  </si>
  <si>
    <t>у тому числі тренерів</t>
  </si>
  <si>
    <t>тарифікаційні списки</t>
  </si>
  <si>
    <t>кількість учнів дитячо-юнацьких спортивних шкіл фізкультурно-спортивних товариств</t>
  </si>
  <si>
    <t>кількість учнів, що взяли участь у регіональних спортивних змаганнях</t>
  </si>
  <si>
    <t>осіб</t>
  </si>
  <si>
    <t>план спортивних заходів</t>
  </si>
  <si>
    <t>середні витрати на утримання одного учня дитячо-юнацьких спортивних шкіл фізкультурно-спортивних товариств</t>
  </si>
  <si>
    <t>середньомісячна заробітна плата працівника дитячо-юнацької спортивної школи фізкультурно-спортивного товариства</t>
  </si>
  <si>
    <t>розрахунок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</si>
  <si>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</t>
  </si>
  <si>
    <t>%</t>
  </si>
  <si>
    <t>мережа</t>
  </si>
  <si>
    <t xml:space="preserve">План використання бюджетних коштів </t>
  </si>
  <si>
    <t>Завідувач фінансовим сектором</t>
  </si>
  <si>
    <t>Олена ШКЛЯРЕВСЬКА</t>
  </si>
  <si>
    <t xml:space="preserve">Оновлення матеріально-технічної бази дитячо-юнацьких спортивних шкіл фізкультурно-спортивних товариств. </t>
  </si>
  <si>
    <t>грн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</si>
  <si>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</si>
  <si>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                                                                     </t>
  </si>
  <si>
    <t>про виконання паспорта бюджетної програми місцевого бюджету на 2021 рік</t>
  </si>
  <si>
    <t>10. Бюджетна програма 1115032 "Фінансова підтримка  дитячо-юнацьких спортивних шкіл фізкультурно-спортивних товариств" виконана за 2021 рік.</t>
  </si>
  <si>
    <t>Субвенція для забезпечення функціонування відділення боксу ХДЮШ №2 "Авангард" ФСТ "Україна".</t>
  </si>
  <si>
    <t>обсяг витрат на придбання спортивного інвентаря</t>
  </si>
  <si>
    <t>кошторис</t>
  </si>
  <si>
    <t>кількість придбаного малоцінного спортивного обладнання та інвентарю для  дитячо-юнацьких спортивних шкіл фізкультурно-спортивних товариств</t>
  </si>
  <si>
    <t>розрахунок до кошторису</t>
  </si>
  <si>
    <t>середня вартість одиниці придбаного малоцінного спортивного обладнання та інвентарю для  дитячо-юнацьких спортивних шкіл фізкультурно-спортивних товариств</t>
  </si>
  <si>
    <t>0</t>
  </si>
  <si>
    <t xml:space="preserve">Пояснення щодо причин розбіжностей між фактичними та затвердженими результативними показниками: не використані кошти по ЗФ - 20 449 грн, в т.ч. по:                                                                                                                                                                                                                                                       - ДЮСШ  №1 "Буревісник" залишок в сумі - 20 444 грн: по видатках на оплату праці та нарахуванню 252 грн в зв'язку із відпустками за власний рахунок; по видатках на оплату комунальних послуг та енергоносіїв -19 870 грн ( в зв'язку із закінченням строку договорів оренди на приміщення), оплата послуг (крім комунальних) - 322 грн (економія коштів);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ДЮСШ №2 "Авангард"  залишок  - 5 грн (економія коштів).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</si>
  <si>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</si>
  <si>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Пояснення щодо причин розбіжностей між фактичними та затвердженими результативними показниками: зменшення на 841 грн середніх витрат на утримання одного учня дитячо-юнацьких спортивних шкіл фізкультурно-спортивних товариств пояснюється збільшенням на 32 особи кількості учнів дитячо-юнацьких спортивних шкіл фізкультурно-спортивних товариств.                                                                                                                                                        </t>
  </si>
  <si>
    <t xml:space="preserve">Заступник начальника управління </t>
  </si>
  <si>
    <t>Олена МАНДЗІЙ</t>
  </si>
  <si>
    <r>
      <t xml:space="preserve"> 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</t>
    </r>
    <r>
      <rPr>
        <b/>
        <sz val="11"/>
        <color indexed="8"/>
        <rFont val="Times New Roman"/>
        <family val="1"/>
        <charset val="204"/>
      </rPr>
      <t xml:space="preserve"> н</t>
    </r>
    <r>
      <rPr>
        <b/>
        <sz val="11"/>
        <color indexed="8"/>
        <rFont val="Times New Roman"/>
        <family val="1"/>
        <charset val="204"/>
      </rPr>
      <t xml:space="preserve">е використані кошти по ЗФ - 20 449 грн, </t>
    </r>
    <r>
      <rPr>
        <sz val="11"/>
        <color indexed="8"/>
        <rFont val="Times New Roman"/>
        <family val="1"/>
        <charset val="204"/>
      </rPr>
      <t>в т.ч. по:                                                                                                                                                                                                                                                       -</t>
    </r>
    <r>
      <rPr>
        <b/>
        <sz val="11"/>
        <color indexed="8"/>
        <rFont val="Times New Roman"/>
        <family val="1"/>
        <charset val="204"/>
      </rPr>
      <t xml:space="preserve"> ДЮСШ  №1 "Буревісник"</t>
    </r>
    <r>
      <rPr>
        <sz val="11"/>
        <color indexed="8"/>
        <rFont val="Times New Roman"/>
        <family val="1"/>
        <charset val="204"/>
      </rPr>
      <t xml:space="preserve"> залишок в сумі - 20 444 грн: по видатках на оплату праці та нарахуванню 252 грн в зв'язку із відпустками за власний рахунок; по видатках на оплату комунальних послуг та енергоносіїв -19 870 грн ( в зв'язку із закінченням строку договорів оренди на приміщення), оплата послуг (крім комунальних) - 322 грн (економія коштів);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sz val="11"/>
        <color indexed="8"/>
        <rFont val="Times New Roman"/>
        <family val="1"/>
        <charset val="204"/>
      </rPr>
      <t xml:space="preserve">ДЮСШ №2 "Авангард" </t>
    </r>
    <r>
      <rPr>
        <sz val="11"/>
        <color indexed="8"/>
        <rFont val="Times New Roman"/>
        <family val="1"/>
        <charset val="204"/>
      </rPr>
      <t xml:space="preserve"> залишок  - 5 грн (економія коштів).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</si>
</sst>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A292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49" fontId="8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4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8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1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0" xfId="0" applyFont="1"/>
    <xf numFmtId="0" fontId="12" fillId="0" borderId="0" xfId="0" applyFont="1" applyBorder="1" applyAlignment="1">
      <alignment horizontal="center" vertical="center" wrapText="1"/>
    </xf>
    <xf numFmtId="0" fontId="23" fillId="0" borderId="0" xfId="0" applyFont="1"/>
    <xf numFmtId="0" fontId="14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0" fillId="0" borderId="2" xfId="0" applyFont="1" applyBorder="1"/>
    <xf numFmtId="0" fontId="12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9" fillId="0" borderId="2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/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tabSelected="1" topLeftCell="A35" zoomScaleNormal="100" workbookViewId="0">
      <selection activeCell="F34" sqref="F34"/>
    </sheetView>
  </sheetViews>
  <sheetFormatPr defaultRowHeight="15.75" x14ac:dyDescent="0.25"/>
  <cols>
    <col min="1" max="1" width="4.42578125" style="5" customWidth="1"/>
    <col min="2" max="2" width="26.42578125" style="5" customWidth="1"/>
    <col min="3" max="3" width="11" style="5" customWidth="1"/>
    <col min="4" max="4" width="11.85546875" style="5" customWidth="1"/>
    <col min="5" max="12" width="13" style="5" customWidth="1"/>
    <col min="13" max="13" width="14.85546875" style="5" customWidth="1"/>
    <col min="14" max="16384" width="9.140625" style="5"/>
  </cols>
  <sheetData>
    <row r="1" spans="1:13" ht="15.75" customHeight="1" x14ac:dyDescent="0.25">
      <c r="J1" s="49" t="s">
        <v>40</v>
      </c>
      <c r="K1" s="49"/>
      <c r="L1" s="49"/>
      <c r="M1" s="49"/>
    </row>
    <row r="2" spans="1:13" x14ac:dyDescent="0.25">
      <c r="J2" s="49"/>
      <c r="K2" s="49"/>
      <c r="L2" s="49"/>
      <c r="M2" s="49"/>
    </row>
    <row r="3" spans="1:13" x14ac:dyDescent="0.25">
      <c r="J3" s="49"/>
      <c r="K3" s="49"/>
      <c r="L3" s="49"/>
      <c r="M3" s="49"/>
    </row>
    <row r="4" spans="1:13" ht="1.5" customHeight="1" x14ac:dyDescent="0.25">
      <c r="J4" s="49"/>
      <c r="K4" s="49"/>
      <c r="L4" s="49"/>
      <c r="M4" s="49"/>
    </row>
    <row r="5" spans="1:13" ht="18.75" x14ac:dyDescent="0.25">
      <c r="A5" s="52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8.75" x14ac:dyDescent="0.25">
      <c r="A6" s="52" t="s">
        <v>74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x14ac:dyDescent="0.25">
      <c r="A7" s="50" t="s">
        <v>0</v>
      </c>
      <c r="B7" s="13">
        <v>1100000</v>
      </c>
      <c r="C7" s="9"/>
      <c r="D7" s="11"/>
      <c r="E7" s="53" t="s">
        <v>41</v>
      </c>
      <c r="F7" s="53"/>
      <c r="G7" s="53"/>
      <c r="H7" s="53"/>
      <c r="I7" s="53"/>
      <c r="J7" s="53"/>
      <c r="K7" s="53"/>
      <c r="L7" s="53"/>
      <c r="M7" s="53"/>
    </row>
    <row r="8" spans="1:13" ht="15" customHeight="1" x14ac:dyDescent="0.25">
      <c r="A8" s="50"/>
      <c r="B8" s="14" t="s">
        <v>24</v>
      </c>
      <c r="C8" s="2"/>
      <c r="E8" s="54" t="s">
        <v>14</v>
      </c>
      <c r="F8" s="54"/>
      <c r="G8" s="54"/>
      <c r="H8" s="54"/>
      <c r="I8" s="54"/>
      <c r="J8" s="54"/>
      <c r="K8" s="54"/>
      <c r="L8" s="54"/>
      <c r="M8" s="54"/>
    </row>
    <row r="9" spans="1:13" x14ac:dyDescent="0.25">
      <c r="A9" s="50" t="s">
        <v>1</v>
      </c>
      <c r="B9" s="4">
        <v>1110000</v>
      </c>
      <c r="C9" s="2"/>
      <c r="E9" s="53" t="s">
        <v>41</v>
      </c>
      <c r="F9" s="53"/>
      <c r="G9" s="53"/>
      <c r="H9" s="53"/>
      <c r="I9" s="53"/>
      <c r="J9" s="53"/>
      <c r="K9" s="53"/>
      <c r="L9" s="53"/>
      <c r="M9" s="53"/>
    </row>
    <row r="10" spans="1:13" ht="15" customHeight="1" x14ac:dyDescent="0.25">
      <c r="A10" s="50"/>
      <c r="B10" s="14" t="s">
        <v>24</v>
      </c>
      <c r="C10" s="2"/>
      <c r="E10" s="55" t="s">
        <v>13</v>
      </c>
      <c r="F10" s="55"/>
      <c r="G10" s="55"/>
      <c r="H10" s="55"/>
      <c r="I10" s="55"/>
      <c r="J10" s="55"/>
      <c r="K10" s="55"/>
      <c r="L10" s="55"/>
      <c r="M10" s="55"/>
    </row>
    <row r="11" spans="1:13" ht="16.7" customHeight="1" x14ac:dyDescent="0.25">
      <c r="A11" s="50" t="s">
        <v>2</v>
      </c>
      <c r="B11" s="16">
        <v>1115032</v>
      </c>
      <c r="C11" s="17" t="s">
        <v>43</v>
      </c>
      <c r="E11" s="56" t="s">
        <v>42</v>
      </c>
      <c r="F11" s="56"/>
      <c r="G11" s="56"/>
      <c r="H11" s="56"/>
      <c r="I11" s="56"/>
      <c r="J11" s="56"/>
      <c r="K11" s="56"/>
      <c r="L11" s="56"/>
      <c r="M11" s="56"/>
    </row>
    <row r="12" spans="1:13" ht="15" customHeight="1" x14ac:dyDescent="0.25">
      <c r="A12" s="50"/>
      <c r="B12" s="15" t="s">
        <v>39</v>
      </c>
      <c r="C12" s="15" t="s">
        <v>3</v>
      </c>
      <c r="E12" s="54" t="s">
        <v>15</v>
      </c>
      <c r="F12" s="54"/>
      <c r="G12" s="54"/>
      <c r="H12" s="54"/>
      <c r="I12" s="54"/>
      <c r="J12" s="54"/>
      <c r="K12" s="54"/>
      <c r="L12" s="54"/>
      <c r="M12" s="54"/>
    </row>
    <row r="13" spans="1:13" ht="19.5" customHeight="1" x14ac:dyDescent="0.25">
      <c r="A13" s="60" t="s">
        <v>28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x14ac:dyDescent="0.25">
      <c r="A14" s="1"/>
    </row>
    <row r="15" spans="1:13" ht="28.35" customHeight="1" x14ac:dyDescent="0.25">
      <c r="A15" s="3" t="s">
        <v>23</v>
      </c>
      <c r="B15" s="57" t="s">
        <v>25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25.35" customHeight="1" x14ac:dyDescent="0.25">
      <c r="A16" s="3">
        <v>1</v>
      </c>
      <c r="B16" s="58" t="s">
        <v>44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26" ht="9" hidden="1" customHeight="1" x14ac:dyDescent="0.25">
      <c r="A17" s="3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26" x14ac:dyDescent="0.25">
      <c r="A18" s="1"/>
    </row>
    <row r="19" spans="1:26" x14ac:dyDescent="0.25">
      <c r="A19" s="6" t="s">
        <v>29</v>
      </c>
    </row>
    <row r="20" spans="1:26" ht="54" customHeight="1" x14ac:dyDescent="0.25">
      <c r="A20" s="60" t="s">
        <v>45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26" x14ac:dyDescent="0.25">
      <c r="A21" s="6" t="s">
        <v>30</v>
      </c>
    </row>
    <row r="22" spans="1:26" x14ac:dyDescent="0.25">
      <c r="A22" s="1"/>
    </row>
    <row r="23" spans="1:26" s="46" customFormat="1" ht="25.5" customHeight="1" x14ac:dyDescent="0.2">
      <c r="A23" s="43" t="s">
        <v>23</v>
      </c>
      <c r="B23" s="59" t="s">
        <v>5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26" ht="39" customHeight="1" x14ac:dyDescent="0.25">
      <c r="A24" s="3">
        <v>1</v>
      </c>
      <c r="B24" s="58" t="s">
        <v>46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26" hidden="1" x14ac:dyDescent="0.25">
      <c r="A25" s="3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1:26" x14ac:dyDescent="0.25">
      <c r="A26" s="1"/>
    </row>
    <row r="27" spans="1:26" ht="13.5" customHeight="1" x14ac:dyDescent="0.25">
      <c r="A27" s="6" t="s">
        <v>31</v>
      </c>
    </row>
    <row r="28" spans="1:26" hidden="1" x14ac:dyDescent="0.25"/>
    <row r="29" spans="1:26" x14ac:dyDescent="0.25">
      <c r="A29" s="1"/>
      <c r="M29" s="2" t="s">
        <v>26</v>
      </c>
    </row>
    <row r="30" spans="1:26" s="46" customFormat="1" ht="30" customHeight="1" x14ac:dyDescent="0.2">
      <c r="A30" s="59" t="s">
        <v>23</v>
      </c>
      <c r="B30" s="59" t="s">
        <v>32</v>
      </c>
      <c r="C30" s="59"/>
      <c r="D30" s="59"/>
      <c r="E30" s="59" t="s">
        <v>17</v>
      </c>
      <c r="F30" s="59"/>
      <c r="G30" s="59"/>
      <c r="H30" s="59" t="s">
        <v>33</v>
      </c>
      <c r="I30" s="59"/>
      <c r="J30" s="59"/>
      <c r="K30" s="59" t="s">
        <v>18</v>
      </c>
      <c r="L30" s="59"/>
      <c r="M30" s="59"/>
      <c r="R30" s="51"/>
      <c r="S30" s="51"/>
      <c r="T30" s="51"/>
      <c r="U30" s="51"/>
      <c r="V30" s="51"/>
      <c r="W30" s="51"/>
      <c r="X30" s="51"/>
      <c r="Y30" s="51"/>
      <c r="Z30" s="51"/>
    </row>
    <row r="31" spans="1:26" s="46" customFormat="1" ht="33" customHeight="1" x14ac:dyDescent="0.2">
      <c r="A31" s="59"/>
      <c r="B31" s="59"/>
      <c r="C31" s="59"/>
      <c r="D31" s="59"/>
      <c r="E31" s="43" t="s">
        <v>19</v>
      </c>
      <c r="F31" s="43" t="s">
        <v>20</v>
      </c>
      <c r="G31" s="43" t="s">
        <v>21</v>
      </c>
      <c r="H31" s="43" t="s">
        <v>19</v>
      </c>
      <c r="I31" s="43" t="s">
        <v>20</v>
      </c>
      <c r="J31" s="43" t="s">
        <v>21</v>
      </c>
      <c r="K31" s="43" t="s">
        <v>19</v>
      </c>
      <c r="L31" s="43" t="s">
        <v>20</v>
      </c>
      <c r="M31" s="43" t="s">
        <v>21</v>
      </c>
      <c r="R31" s="47"/>
      <c r="S31" s="47"/>
      <c r="T31" s="47"/>
      <c r="U31" s="47"/>
      <c r="V31" s="47"/>
      <c r="W31" s="47"/>
      <c r="X31" s="47"/>
      <c r="Y31" s="47"/>
      <c r="Z31" s="47"/>
    </row>
    <row r="32" spans="1:26" s="44" customFormat="1" ht="12" x14ac:dyDescent="0.2">
      <c r="A32" s="21">
        <v>1</v>
      </c>
      <c r="B32" s="70">
        <v>2</v>
      </c>
      <c r="C32" s="70"/>
      <c r="D32" s="70"/>
      <c r="E32" s="21">
        <v>3</v>
      </c>
      <c r="F32" s="21">
        <v>4</v>
      </c>
      <c r="G32" s="21">
        <v>5</v>
      </c>
      <c r="H32" s="21">
        <v>6</v>
      </c>
      <c r="I32" s="21">
        <v>7</v>
      </c>
      <c r="J32" s="21">
        <v>8</v>
      </c>
      <c r="K32" s="21">
        <v>9</v>
      </c>
      <c r="L32" s="21">
        <v>10</v>
      </c>
      <c r="M32" s="21">
        <v>11</v>
      </c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52.35" customHeight="1" x14ac:dyDescent="0.25">
      <c r="A33" s="3"/>
      <c r="B33" s="67" t="s">
        <v>47</v>
      </c>
      <c r="C33" s="67"/>
      <c r="D33" s="67"/>
      <c r="E33" s="18">
        <v>8672150</v>
      </c>
      <c r="F33" s="25"/>
      <c r="G33" s="18">
        <f>E33+F33</f>
        <v>8672150</v>
      </c>
      <c r="H33" s="18">
        <v>8651701</v>
      </c>
      <c r="I33" s="25"/>
      <c r="J33" s="18">
        <f>H33</f>
        <v>8651701</v>
      </c>
      <c r="K33" s="18">
        <f>H33-E33</f>
        <v>-20449</v>
      </c>
      <c r="L33" s="25"/>
      <c r="M33" s="18">
        <f>K33</f>
        <v>-20449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ht="37.700000000000003" customHeight="1" x14ac:dyDescent="0.25">
      <c r="A34" s="31"/>
      <c r="B34" s="62" t="s">
        <v>76</v>
      </c>
      <c r="C34" s="63"/>
      <c r="D34" s="64"/>
      <c r="E34" s="18">
        <v>800000</v>
      </c>
      <c r="F34" s="25"/>
      <c r="G34" s="18">
        <f>E34+F34</f>
        <v>800000</v>
      </c>
      <c r="H34" s="18">
        <v>800000</v>
      </c>
      <c r="I34" s="25"/>
      <c r="J34" s="18">
        <f>H34</f>
        <v>800000</v>
      </c>
      <c r="K34" s="18">
        <f>H34-E34</f>
        <v>0</v>
      </c>
      <c r="L34" s="25"/>
      <c r="M34" s="18">
        <v>0</v>
      </c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46.7" customHeight="1" x14ac:dyDescent="0.25">
      <c r="A35" s="31"/>
      <c r="B35" s="62" t="s">
        <v>70</v>
      </c>
      <c r="C35" s="63"/>
      <c r="D35" s="64"/>
      <c r="E35" s="18">
        <v>81000</v>
      </c>
      <c r="F35" s="25">
        <v>264200</v>
      </c>
      <c r="G35" s="18">
        <f>E35+F35</f>
        <v>345200</v>
      </c>
      <c r="H35" s="18">
        <v>81000</v>
      </c>
      <c r="I35" s="25">
        <f>F35</f>
        <v>264200</v>
      </c>
      <c r="J35" s="18">
        <v>345200</v>
      </c>
      <c r="K35" s="18">
        <v>0</v>
      </c>
      <c r="L35" s="25">
        <f>I35-F35</f>
        <v>0</v>
      </c>
      <c r="M35" s="18">
        <v>0</v>
      </c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28.35" customHeight="1" x14ac:dyDescent="0.25">
      <c r="A36" s="3"/>
      <c r="B36" s="76" t="s">
        <v>6</v>
      </c>
      <c r="C36" s="76"/>
      <c r="D36" s="76"/>
      <c r="E36" s="19">
        <f>E33+E34+E35</f>
        <v>9553150</v>
      </c>
      <c r="F36" s="19">
        <f>F33+F34+F35</f>
        <v>264200</v>
      </c>
      <c r="G36" s="19">
        <f>G33+G34+G35</f>
        <v>9817350</v>
      </c>
      <c r="H36" s="19">
        <v>9532701</v>
      </c>
      <c r="I36" s="33">
        <v>264200</v>
      </c>
      <c r="J36" s="19">
        <f>H36+I36</f>
        <v>9796901</v>
      </c>
      <c r="K36" s="19">
        <f>H36-E36</f>
        <v>-20449</v>
      </c>
      <c r="L36" s="19">
        <f>I36-F36</f>
        <v>0</v>
      </c>
      <c r="M36" s="19">
        <f>K36</f>
        <v>-20449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ht="103.5" customHeight="1" x14ac:dyDescent="0.25">
      <c r="A37" s="77" t="s">
        <v>88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26" ht="0.6" customHeight="1" x14ac:dyDescent="0.25">
      <c r="A38" s="1"/>
    </row>
    <row r="39" spans="1:26" ht="22.5" customHeight="1" x14ac:dyDescent="0.25">
      <c r="A39" s="75" t="s">
        <v>34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</row>
    <row r="40" spans="1:26" hidden="1" x14ac:dyDescent="0.25"/>
    <row r="41" spans="1:26" x14ac:dyDescent="0.25">
      <c r="A41" s="1"/>
      <c r="M41" s="2" t="s">
        <v>26</v>
      </c>
    </row>
    <row r="42" spans="1:26" s="46" customFormat="1" ht="31.5" customHeight="1" x14ac:dyDescent="0.2">
      <c r="A42" s="59" t="s">
        <v>4</v>
      </c>
      <c r="B42" s="59" t="s">
        <v>35</v>
      </c>
      <c r="C42" s="59"/>
      <c r="D42" s="59"/>
      <c r="E42" s="59" t="s">
        <v>17</v>
      </c>
      <c r="F42" s="59"/>
      <c r="G42" s="59"/>
      <c r="H42" s="59" t="s">
        <v>33</v>
      </c>
      <c r="I42" s="59"/>
      <c r="J42" s="59"/>
      <c r="K42" s="59" t="s">
        <v>18</v>
      </c>
      <c r="L42" s="59"/>
      <c r="M42" s="59"/>
    </row>
    <row r="43" spans="1:26" s="46" customFormat="1" ht="33.75" customHeight="1" x14ac:dyDescent="0.2">
      <c r="A43" s="59"/>
      <c r="B43" s="59"/>
      <c r="C43" s="59"/>
      <c r="D43" s="59"/>
      <c r="E43" s="43" t="s">
        <v>19</v>
      </c>
      <c r="F43" s="43" t="s">
        <v>20</v>
      </c>
      <c r="G43" s="43" t="s">
        <v>21</v>
      </c>
      <c r="H43" s="43" t="s">
        <v>19</v>
      </c>
      <c r="I43" s="43" t="s">
        <v>20</v>
      </c>
      <c r="J43" s="43" t="s">
        <v>21</v>
      </c>
      <c r="K43" s="43" t="s">
        <v>19</v>
      </c>
      <c r="L43" s="43" t="s">
        <v>20</v>
      </c>
      <c r="M43" s="43" t="s">
        <v>21</v>
      </c>
    </row>
    <row r="44" spans="1:26" s="44" customFormat="1" ht="12" x14ac:dyDescent="0.2">
      <c r="A44" s="21">
        <v>1</v>
      </c>
      <c r="B44" s="70">
        <v>2</v>
      </c>
      <c r="C44" s="70"/>
      <c r="D44" s="70"/>
      <c r="E44" s="21">
        <v>3</v>
      </c>
      <c r="F44" s="21">
        <v>4</v>
      </c>
      <c r="G44" s="21">
        <v>5</v>
      </c>
      <c r="H44" s="21">
        <v>6</v>
      </c>
      <c r="I44" s="21">
        <v>7</v>
      </c>
      <c r="J44" s="21">
        <v>8</v>
      </c>
      <c r="K44" s="21">
        <v>9</v>
      </c>
      <c r="L44" s="21">
        <v>10</v>
      </c>
      <c r="M44" s="21">
        <v>11</v>
      </c>
    </row>
    <row r="45" spans="1:26" ht="57.6" customHeight="1" x14ac:dyDescent="0.25">
      <c r="A45" s="32">
        <v>1</v>
      </c>
      <c r="B45" s="67" t="s">
        <v>48</v>
      </c>
      <c r="C45" s="67"/>
      <c r="D45" s="67"/>
      <c r="E45" s="18">
        <f>E36</f>
        <v>9553150</v>
      </c>
      <c r="F45" s="25">
        <f>F36</f>
        <v>264200</v>
      </c>
      <c r="G45" s="18">
        <f>G36</f>
        <v>9817350</v>
      </c>
      <c r="H45" s="18">
        <f>H36</f>
        <v>9532701</v>
      </c>
      <c r="I45" s="25">
        <f>I36</f>
        <v>264200</v>
      </c>
      <c r="J45" s="18">
        <f>H45+I45</f>
        <v>9796901</v>
      </c>
      <c r="K45" s="18">
        <f>H45-E45</f>
        <v>-20449</v>
      </c>
      <c r="L45" s="25">
        <f>I45-F45</f>
        <v>0</v>
      </c>
      <c r="M45" s="18">
        <f>K45+L45</f>
        <v>-20449</v>
      </c>
    </row>
    <row r="46" spans="1:26" x14ac:dyDescent="0.25">
      <c r="A46" s="1"/>
    </row>
    <row r="47" spans="1:26" x14ac:dyDescent="0.25">
      <c r="A47" s="6" t="s">
        <v>36</v>
      </c>
    </row>
    <row r="48" spans="1:26" x14ac:dyDescent="0.25">
      <c r="A48" s="1"/>
    </row>
    <row r="49" spans="1:13" s="28" customFormat="1" ht="43.35" customHeight="1" x14ac:dyDescent="0.2">
      <c r="A49" s="59" t="s">
        <v>4</v>
      </c>
      <c r="B49" s="59" t="s">
        <v>22</v>
      </c>
      <c r="C49" s="59" t="s">
        <v>7</v>
      </c>
      <c r="D49" s="59" t="s">
        <v>8</v>
      </c>
      <c r="E49" s="59" t="s">
        <v>17</v>
      </c>
      <c r="F49" s="59"/>
      <c r="G49" s="59"/>
      <c r="H49" s="59" t="s">
        <v>37</v>
      </c>
      <c r="I49" s="59"/>
      <c r="J49" s="59"/>
      <c r="K49" s="59" t="s">
        <v>18</v>
      </c>
      <c r="L49" s="59"/>
      <c r="M49" s="59"/>
    </row>
    <row r="50" spans="1:13" s="28" customFormat="1" ht="30.75" customHeight="1" x14ac:dyDescent="0.2">
      <c r="A50" s="59"/>
      <c r="B50" s="59"/>
      <c r="C50" s="59"/>
      <c r="D50" s="59"/>
      <c r="E50" s="26" t="s">
        <v>19</v>
      </c>
      <c r="F50" s="26" t="s">
        <v>20</v>
      </c>
      <c r="G50" s="26" t="s">
        <v>21</v>
      </c>
      <c r="H50" s="26" t="s">
        <v>19</v>
      </c>
      <c r="I50" s="26" t="s">
        <v>20</v>
      </c>
      <c r="J50" s="26" t="s">
        <v>21</v>
      </c>
      <c r="K50" s="26" t="s">
        <v>19</v>
      </c>
      <c r="L50" s="26" t="s">
        <v>20</v>
      </c>
      <c r="M50" s="26" t="s">
        <v>21</v>
      </c>
    </row>
    <row r="51" spans="1:13" x14ac:dyDescent="0.25">
      <c r="A51" s="3">
        <v>1</v>
      </c>
      <c r="B51" s="3">
        <v>2</v>
      </c>
      <c r="C51" s="3">
        <v>3</v>
      </c>
      <c r="D51" s="3">
        <v>4</v>
      </c>
      <c r="E51" s="3">
        <v>5</v>
      </c>
      <c r="F51" s="3">
        <v>6</v>
      </c>
      <c r="G51" s="3">
        <v>7</v>
      </c>
      <c r="H51" s="3">
        <v>8</v>
      </c>
      <c r="I51" s="3">
        <v>9</v>
      </c>
      <c r="J51" s="3">
        <v>10</v>
      </c>
      <c r="K51" s="3">
        <v>11</v>
      </c>
      <c r="L51" s="3">
        <v>12</v>
      </c>
      <c r="M51" s="3">
        <v>13</v>
      </c>
    </row>
    <row r="52" spans="1:13" x14ac:dyDescent="0.25">
      <c r="A52" s="3"/>
      <c r="B52" s="3" t="s">
        <v>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49.7" customHeight="1" x14ac:dyDescent="0.25">
      <c r="A53" s="21">
        <v>1</v>
      </c>
      <c r="B53" s="29" t="s">
        <v>49</v>
      </c>
      <c r="C53" s="21" t="s">
        <v>50</v>
      </c>
      <c r="D53" s="21" t="s">
        <v>66</v>
      </c>
      <c r="E53" s="3">
        <v>3</v>
      </c>
      <c r="F53" s="25">
        <v>3</v>
      </c>
      <c r="G53" s="3">
        <v>3</v>
      </c>
      <c r="H53" s="3">
        <v>3</v>
      </c>
      <c r="I53" s="25">
        <v>3</v>
      </c>
      <c r="J53" s="3">
        <v>3</v>
      </c>
      <c r="K53" s="12" t="s">
        <v>82</v>
      </c>
      <c r="L53" s="25">
        <v>0</v>
      </c>
      <c r="M53" s="12" t="s">
        <v>82</v>
      </c>
    </row>
    <row r="54" spans="1:13" ht="65.45" customHeight="1" x14ac:dyDescent="0.25">
      <c r="A54" s="21">
        <v>2</v>
      </c>
      <c r="B54" s="29" t="s">
        <v>51</v>
      </c>
      <c r="C54" s="21" t="s">
        <v>71</v>
      </c>
      <c r="D54" s="21" t="s">
        <v>67</v>
      </c>
      <c r="E54" s="18">
        <v>9553150</v>
      </c>
      <c r="F54" s="25"/>
      <c r="G54" s="18">
        <f>E54+F54</f>
        <v>9553150</v>
      </c>
      <c r="H54" s="18">
        <f>H45</f>
        <v>9532701</v>
      </c>
      <c r="I54" s="25"/>
      <c r="J54" s="18">
        <f>H54</f>
        <v>9532701</v>
      </c>
      <c r="K54" s="18">
        <f>H54-E54</f>
        <v>-20449</v>
      </c>
      <c r="L54" s="25"/>
      <c r="M54" s="18">
        <f>K54</f>
        <v>-20449</v>
      </c>
    </row>
    <row r="55" spans="1:13" ht="39.6" customHeight="1" x14ac:dyDescent="0.25">
      <c r="A55" s="21">
        <v>3</v>
      </c>
      <c r="B55" s="36" t="s">
        <v>77</v>
      </c>
      <c r="C55" s="21" t="s">
        <v>71</v>
      </c>
      <c r="D55" s="21" t="s">
        <v>78</v>
      </c>
      <c r="E55" s="18">
        <v>81000</v>
      </c>
      <c r="F55" s="25">
        <v>264200</v>
      </c>
      <c r="G55" s="18">
        <f>E55+F55</f>
        <v>345200</v>
      </c>
      <c r="H55" s="18">
        <v>81000</v>
      </c>
      <c r="I55" s="25">
        <v>264200</v>
      </c>
      <c r="J55" s="18">
        <f>H55+I55</f>
        <v>345200</v>
      </c>
      <c r="K55" s="18">
        <v>0</v>
      </c>
      <c r="L55" s="25">
        <v>0</v>
      </c>
      <c r="M55" s="18">
        <v>0</v>
      </c>
    </row>
    <row r="56" spans="1:13" ht="78" customHeight="1" x14ac:dyDescent="0.25">
      <c r="A56" s="21">
        <v>4</v>
      </c>
      <c r="B56" s="29" t="s">
        <v>52</v>
      </c>
      <c r="C56" s="21" t="s">
        <v>53</v>
      </c>
      <c r="D56" s="21" t="s">
        <v>54</v>
      </c>
      <c r="E56" s="8">
        <v>70.5</v>
      </c>
      <c r="F56" s="25"/>
      <c r="G56" s="37">
        <f>E56</f>
        <v>70.5</v>
      </c>
      <c r="H56" s="10">
        <f>21+27.5+22</f>
        <v>70.5</v>
      </c>
      <c r="I56" s="25"/>
      <c r="J56" s="10">
        <f>H56</f>
        <v>70.5</v>
      </c>
      <c r="K56" s="27">
        <f>H56-E56</f>
        <v>0</v>
      </c>
      <c r="L56" s="34"/>
      <c r="M56" s="27">
        <v>0</v>
      </c>
    </row>
    <row r="57" spans="1:13" ht="31.35" customHeight="1" x14ac:dyDescent="0.25">
      <c r="A57" s="3"/>
      <c r="B57" s="29" t="s">
        <v>55</v>
      </c>
      <c r="C57" s="21" t="s">
        <v>53</v>
      </c>
      <c r="D57" s="21" t="s">
        <v>56</v>
      </c>
      <c r="E57" s="3">
        <v>45.5</v>
      </c>
      <c r="F57" s="25"/>
      <c r="G57" s="10">
        <v>45.5</v>
      </c>
      <c r="H57" s="10">
        <v>45.5</v>
      </c>
      <c r="I57" s="25"/>
      <c r="J57" s="10">
        <v>45.5</v>
      </c>
      <c r="K57" s="27">
        <v>0</v>
      </c>
      <c r="L57" s="34"/>
      <c r="M57" s="27">
        <v>0</v>
      </c>
    </row>
    <row r="58" spans="1:13" ht="60.6" customHeight="1" x14ac:dyDescent="0.25">
      <c r="A58" s="65" t="s">
        <v>83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</row>
    <row r="59" spans="1:13" x14ac:dyDescent="0.25">
      <c r="A59" s="3"/>
      <c r="B59" s="3" t="s">
        <v>10</v>
      </c>
      <c r="C59" s="3"/>
      <c r="D59" s="3"/>
      <c r="E59" s="3"/>
      <c r="F59" s="3"/>
      <c r="G59" s="3"/>
      <c r="H59" s="3"/>
      <c r="I59" s="3"/>
      <c r="J59" s="3"/>
      <c r="K59" s="12"/>
      <c r="L59" s="12"/>
      <c r="M59" s="12"/>
    </row>
    <row r="60" spans="1:13" ht="44.45" customHeight="1" x14ac:dyDescent="0.25">
      <c r="A60" s="21">
        <v>5</v>
      </c>
      <c r="B60" s="20" t="s">
        <v>57</v>
      </c>
      <c r="C60" s="21" t="s">
        <v>59</v>
      </c>
      <c r="D60" s="21" t="s">
        <v>60</v>
      </c>
      <c r="E60" s="3">
        <v>599</v>
      </c>
      <c r="F60" s="25"/>
      <c r="G60" s="3">
        <v>599</v>
      </c>
      <c r="H60" s="3">
        <f>280+174+177</f>
        <v>631</v>
      </c>
      <c r="I60" s="25"/>
      <c r="J60" s="3">
        <f>H60</f>
        <v>631</v>
      </c>
      <c r="K60" s="27">
        <f>H60-E60</f>
        <v>32</v>
      </c>
      <c r="L60" s="25"/>
      <c r="M60" s="27">
        <f>K60</f>
        <v>32</v>
      </c>
    </row>
    <row r="61" spans="1:13" ht="40.35" customHeight="1" x14ac:dyDescent="0.25">
      <c r="A61" s="21">
        <v>6</v>
      </c>
      <c r="B61" s="20" t="s">
        <v>58</v>
      </c>
      <c r="C61" s="21" t="s">
        <v>59</v>
      </c>
      <c r="D61" s="21" t="s">
        <v>60</v>
      </c>
      <c r="E61" s="3">
        <v>324</v>
      </c>
      <c r="F61" s="25"/>
      <c r="G61" s="3">
        <v>324</v>
      </c>
      <c r="H61" s="3">
        <v>324</v>
      </c>
      <c r="I61" s="25"/>
      <c r="J61" s="3">
        <v>324</v>
      </c>
      <c r="K61" s="27">
        <f>H61-E61</f>
        <v>0</v>
      </c>
      <c r="L61" s="25"/>
      <c r="M61" s="12" t="s">
        <v>82</v>
      </c>
    </row>
    <row r="62" spans="1:13" ht="63.95" customHeight="1" x14ac:dyDescent="0.25">
      <c r="A62" s="48">
        <v>7</v>
      </c>
      <c r="B62" s="39" t="s">
        <v>79</v>
      </c>
      <c r="C62" s="41" t="s">
        <v>50</v>
      </c>
      <c r="D62" s="42" t="s">
        <v>80</v>
      </c>
      <c r="E62" s="40">
        <v>54</v>
      </c>
      <c r="F62" s="40"/>
      <c r="G62" s="40">
        <v>54</v>
      </c>
      <c r="H62" s="40">
        <v>54</v>
      </c>
      <c r="I62" s="38"/>
      <c r="J62" s="40">
        <v>54</v>
      </c>
      <c r="K62" s="40">
        <f>H62-E62</f>
        <v>0</v>
      </c>
      <c r="L62" s="38"/>
      <c r="M62" s="40">
        <v>0</v>
      </c>
    </row>
    <row r="63" spans="1:13" ht="23.1" customHeight="1" x14ac:dyDescent="0.25">
      <c r="A63" s="65" t="s">
        <v>84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</row>
    <row r="64" spans="1:13" x14ac:dyDescent="0.25">
      <c r="A64" s="3"/>
      <c r="B64" s="3" t="s">
        <v>11</v>
      </c>
      <c r="C64" s="3"/>
      <c r="D64" s="3"/>
      <c r="E64" s="3"/>
      <c r="F64" s="3"/>
      <c r="G64" s="3"/>
      <c r="H64" s="3"/>
      <c r="I64" s="3"/>
      <c r="J64" s="3"/>
      <c r="K64" s="12"/>
      <c r="L64" s="12"/>
      <c r="M64" s="12"/>
    </row>
    <row r="65" spans="1:13" ht="69.599999999999994" customHeight="1" x14ac:dyDescent="0.25">
      <c r="A65" s="21">
        <v>8</v>
      </c>
      <c r="B65" s="29" t="s">
        <v>61</v>
      </c>
      <c r="C65" s="21" t="s">
        <v>71</v>
      </c>
      <c r="D65" s="21" t="s">
        <v>63</v>
      </c>
      <c r="E65" s="18">
        <v>15948</v>
      </c>
      <c r="F65" s="25">
        <v>441</v>
      </c>
      <c r="G65" s="18">
        <v>16390</v>
      </c>
      <c r="H65" s="18">
        <f>H54/H60</f>
        <v>15107.291600633915</v>
      </c>
      <c r="I65" s="25">
        <f>I55/H60</f>
        <v>418.70047543581614</v>
      </c>
      <c r="J65" s="18">
        <f>J54/J60</f>
        <v>15107.291600633915</v>
      </c>
      <c r="K65" s="18">
        <f>H65-E65</f>
        <v>-840.70839936608536</v>
      </c>
      <c r="L65" s="18">
        <f>I65-F65</f>
        <v>-22.299524564183855</v>
      </c>
      <c r="M65" s="18">
        <f>J65-G65</f>
        <v>-1282.7083993660854</v>
      </c>
    </row>
    <row r="66" spans="1:13" ht="73.7" customHeight="1" x14ac:dyDescent="0.25">
      <c r="A66" s="21">
        <v>9</v>
      </c>
      <c r="B66" s="29" t="s">
        <v>62</v>
      </c>
      <c r="C66" s="21" t="s">
        <v>71</v>
      </c>
      <c r="D66" s="21" t="s">
        <v>63</v>
      </c>
      <c r="E66" s="18">
        <v>11528</v>
      </c>
      <c r="F66" s="25"/>
      <c r="G66" s="18">
        <v>11528</v>
      </c>
      <c r="H66" s="27">
        <f>(14256+10892+10640)/3</f>
        <v>11929.333333333334</v>
      </c>
      <c r="I66" s="25"/>
      <c r="J66" s="27">
        <f>H66</f>
        <v>11929.333333333334</v>
      </c>
      <c r="K66" s="18">
        <f>H66-E66</f>
        <v>401.33333333333394</v>
      </c>
      <c r="L66" s="27"/>
      <c r="M66" s="18">
        <f>J66-G66</f>
        <v>401.33333333333394</v>
      </c>
    </row>
    <row r="67" spans="1:13" ht="102.6" customHeight="1" x14ac:dyDescent="0.25">
      <c r="A67" s="21">
        <v>10</v>
      </c>
      <c r="B67" s="36" t="s">
        <v>81</v>
      </c>
      <c r="C67" s="21" t="s">
        <v>71</v>
      </c>
      <c r="D67" s="21" t="s">
        <v>63</v>
      </c>
      <c r="E67" s="18">
        <v>1500</v>
      </c>
      <c r="F67" s="25"/>
      <c r="G67" s="18">
        <v>1500</v>
      </c>
      <c r="H67" s="35">
        <f>H55/H62</f>
        <v>1500</v>
      </c>
      <c r="I67" s="25"/>
      <c r="J67" s="35">
        <v>1500</v>
      </c>
      <c r="K67" s="18">
        <f>H67-E67</f>
        <v>0</v>
      </c>
      <c r="L67" s="27"/>
      <c r="M67" s="18">
        <f>J67-G67</f>
        <v>0</v>
      </c>
    </row>
    <row r="68" spans="1:13" ht="39" customHeight="1" x14ac:dyDescent="0.25">
      <c r="A68" s="65" t="s">
        <v>85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</row>
    <row r="69" spans="1:13" ht="24.6" customHeight="1" x14ac:dyDescent="0.25">
      <c r="A69" s="3"/>
      <c r="B69" s="3" t="s">
        <v>12</v>
      </c>
      <c r="C69" s="3"/>
      <c r="D69" s="3"/>
      <c r="E69" s="3"/>
      <c r="F69" s="3"/>
      <c r="G69" s="3"/>
      <c r="H69" s="3"/>
      <c r="I69" s="3"/>
      <c r="J69" s="3"/>
      <c r="K69" s="12"/>
      <c r="L69" s="12"/>
      <c r="M69" s="12"/>
    </row>
    <row r="70" spans="1:13" ht="90" customHeight="1" x14ac:dyDescent="0.25">
      <c r="A70" s="21">
        <v>11</v>
      </c>
      <c r="B70" s="29" t="s">
        <v>64</v>
      </c>
      <c r="C70" s="21" t="s">
        <v>65</v>
      </c>
      <c r="D70" s="21" t="s">
        <v>63</v>
      </c>
      <c r="E70" s="3">
        <v>105</v>
      </c>
      <c r="F70" s="25"/>
      <c r="G70" s="3">
        <v>105</v>
      </c>
      <c r="H70" s="27">
        <v>105</v>
      </c>
      <c r="I70" s="25"/>
      <c r="J70" s="27">
        <f>H70</f>
        <v>105</v>
      </c>
      <c r="K70" s="27">
        <f>H70-E70</f>
        <v>0</v>
      </c>
      <c r="L70" s="27"/>
      <c r="M70" s="27">
        <v>0</v>
      </c>
    </row>
    <row r="71" spans="1:13" ht="19.350000000000001" hidden="1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12"/>
      <c r="L71" s="12"/>
      <c r="M71" s="12"/>
    </row>
    <row r="72" spans="1:13" ht="19.7" customHeight="1" x14ac:dyDescent="0.25">
      <c r="A72" s="66" t="s">
        <v>73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</row>
    <row r="73" spans="1:13" ht="22.35" customHeight="1" x14ac:dyDescent="0.25">
      <c r="A73" s="67" t="s">
        <v>72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1:13" ht="9" hidden="1" customHeight="1" x14ac:dyDescent="0.25">
      <c r="A74" s="1"/>
    </row>
    <row r="75" spans="1:13" s="22" customFormat="1" ht="30" customHeight="1" x14ac:dyDescent="0.25">
      <c r="A75" s="72" t="s">
        <v>75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</row>
    <row r="76" spans="1:13" s="22" customFormat="1" ht="21.6" customHeight="1" x14ac:dyDescent="0.25">
      <c r="A76" s="23" t="s">
        <v>38</v>
      </c>
      <c r="B76" s="23"/>
      <c r="C76" s="23"/>
      <c r="D76" s="23"/>
    </row>
    <row r="77" spans="1:13" s="22" customFormat="1" x14ac:dyDescent="0.25">
      <c r="A77" s="72" t="s">
        <v>86</v>
      </c>
      <c r="B77" s="72"/>
      <c r="C77" s="72"/>
      <c r="D77" s="72"/>
      <c r="E77" s="72"/>
    </row>
    <row r="78" spans="1:13" s="22" customFormat="1" x14ac:dyDescent="0.25">
      <c r="A78" s="72"/>
      <c r="B78" s="72"/>
      <c r="C78" s="72"/>
      <c r="D78" s="72"/>
      <c r="E78" s="72"/>
      <c r="G78" s="73"/>
      <c r="H78" s="73"/>
      <c r="J78" s="74" t="s">
        <v>87</v>
      </c>
      <c r="K78" s="74"/>
      <c r="L78" s="74"/>
      <c r="M78" s="74"/>
    </row>
    <row r="79" spans="1:13" s="22" customFormat="1" ht="15.75" customHeight="1" x14ac:dyDescent="0.25">
      <c r="A79" s="24"/>
      <c r="B79" s="24"/>
      <c r="C79" s="24"/>
      <c r="D79" s="24"/>
      <c r="E79" s="24"/>
      <c r="J79" s="68" t="s">
        <v>27</v>
      </c>
      <c r="K79" s="68"/>
      <c r="L79" s="68"/>
      <c r="M79" s="68"/>
    </row>
    <row r="80" spans="1:13" s="22" customFormat="1" ht="43.5" customHeight="1" x14ac:dyDescent="0.25">
      <c r="A80" s="75" t="s">
        <v>68</v>
      </c>
      <c r="B80" s="75"/>
      <c r="C80" s="75"/>
      <c r="D80" s="75"/>
      <c r="E80" s="75"/>
      <c r="G80" s="73"/>
      <c r="H80" s="73"/>
      <c r="J80" s="74" t="s">
        <v>69</v>
      </c>
      <c r="K80" s="74"/>
      <c r="L80" s="74"/>
      <c r="M80" s="74"/>
    </row>
    <row r="81" spans="1:13" s="22" customFormat="1" ht="15.75" customHeight="1" x14ac:dyDescent="0.25">
      <c r="A81" s="71"/>
      <c r="B81" s="71"/>
      <c r="C81" s="71"/>
      <c r="D81" s="71"/>
      <c r="E81" s="71"/>
      <c r="J81" s="68" t="s">
        <v>27</v>
      </c>
      <c r="K81" s="68"/>
      <c r="L81" s="68"/>
      <c r="M81" s="68"/>
    </row>
    <row r="82" spans="1:13" ht="15.75" customHeight="1" x14ac:dyDescent="0.25">
      <c r="A82" s="71"/>
      <c r="B82" s="71"/>
      <c r="C82" s="71"/>
      <c r="D82" s="71"/>
      <c r="E82" s="71"/>
      <c r="J82" s="69"/>
      <c r="K82" s="69"/>
      <c r="L82" s="69"/>
      <c r="M82" s="69"/>
    </row>
  </sheetData>
  <mergeCells count="65">
    <mergeCell ref="G80:H80"/>
    <mergeCell ref="J80:M80"/>
    <mergeCell ref="J79:M79"/>
    <mergeCell ref="B32:D32"/>
    <mergeCell ref="B33:D33"/>
    <mergeCell ref="B36:D36"/>
    <mergeCell ref="A37:M37"/>
    <mergeCell ref="A39:M39"/>
    <mergeCell ref="A75:M75"/>
    <mergeCell ref="B34:D34"/>
    <mergeCell ref="J81:M81"/>
    <mergeCell ref="J82:M82"/>
    <mergeCell ref="B44:D44"/>
    <mergeCell ref="B45:D45"/>
    <mergeCell ref="A81:E82"/>
    <mergeCell ref="A77:E78"/>
    <mergeCell ref="G78:H78"/>
    <mergeCell ref="J78:M78"/>
    <mergeCell ref="A80:E80"/>
    <mergeCell ref="K49:M49"/>
    <mergeCell ref="A9:A10"/>
    <mergeCell ref="B17:M17"/>
    <mergeCell ref="A13:M13"/>
    <mergeCell ref="K42:M42"/>
    <mergeCell ref="B23:M23"/>
    <mergeCell ref="B24:M24"/>
    <mergeCell ref="B25:M25"/>
    <mergeCell ref="A30:A31"/>
    <mergeCell ref="A58:M58"/>
    <mergeCell ref="A63:M63"/>
    <mergeCell ref="A68:M68"/>
    <mergeCell ref="A72:M72"/>
    <mergeCell ref="A73:M73"/>
    <mergeCell ref="A49:A50"/>
    <mergeCell ref="B49:B50"/>
    <mergeCell ref="C49:C50"/>
    <mergeCell ref="D49:D50"/>
    <mergeCell ref="E49:G49"/>
    <mergeCell ref="H49:J49"/>
    <mergeCell ref="A42:A43"/>
    <mergeCell ref="E42:G42"/>
    <mergeCell ref="H42:J42"/>
    <mergeCell ref="B42:D43"/>
    <mergeCell ref="U30:W30"/>
    <mergeCell ref="B35:D35"/>
    <mergeCell ref="X30:Z30"/>
    <mergeCell ref="E11:M11"/>
    <mergeCell ref="E12:M12"/>
    <mergeCell ref="B15:M15"/>
    <mergeCell ref="B16:M16"/>
    <mergeCell ref="E30:G30"/>
    <mergeCell ref="H30:J30"/>
    <mergeCell ref="K30:M30"/>
    <mergeCell ref="B30:D31"/>
    <mergeCell ref="A20:M20"/>
    <mergeCell ref="J1:M4"/>
    <mergeCell ref="A11:A12"/>
    <mergeCell ref="R30:T30"/>
    <mergeCell ref="A5:M5"/>
    <mergeCell ref="A6:M6"/>
    <mergeCell ref="E7:M7"/>
    <mergeCell ref="E8:M8"/>
    <mergeCell ref="E9:M9"/>
    <mergeCell ref="E10:M10"/>
    <mergeCell ref="A7:A8"/>
  </mergeCells>
  <pageMargins left="0.15748031496062992" right="0.15748031496062992" top="0.35433070866141736" bottom="0.31496062992125984" header="0.31496062992125984" footer="0.31496062992125984"/>
  <pageSetup paperSize="9" scale="6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2020-01-17T13:10:17Z</cp:lastPrinted>
  <dcterms:created xsi:type="dcterms:W3CDTF">2018-12-28T08:43:53Z</dcterms:created>
  <dcterms:modified xsi:type="dcterms:W3CDTF">2022-02-15T14:52:28Z</dcterms:modified>
</cp:coreProperties>
</file>