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01.01.2020'!$A$1:$M$90</definedName>
  </definedNames>
  <calcPr calcId="152511"/>
</workbook>
</file>

<file path=xl/calcChain.xml><?xml version="1.0" encoding="utf-8"?>
<calcChain xmlns="http://schemas.openxmlformats.org/spreadsheetml/2006/main">
  <c r="L47" i="2" l="1"/>
  <c r="M47" i="2"/>
  <c r="M49" i="2"/>
  <c r="J47" i="2"/>
  <c r="J49" i="2"/>
  <c r="I47" i="2"/>
  <c r="L49" i="2"/>
  <c r="M34" i="2"/>
  <c r="J37" i="2"/>
  <c r="I34" i="2"/>
  <c r="J34" i="2"/>
  <c r="H79" i="2"/>
  <c r="K79" i="2"/>
  <c r="M79" i="2"/>
  <c r="M37" i="2"/>
  <c r="K34" i="2"/>
  <c r="K37" i="2"/>
  <c r="G34" i="2"/>
  <c r="G37" i="2"/>
  <c r="G62" i="2"/>
  <c r="J62" i="2"/>
  <c r="K62" i="2"/>
  <c r="M62" i="2"/>
  <c r="G64" i="2"/>
  <c r="H77" i="2"/>
  <c r="J77" i="2"/>
  <c r="H47" i="2"/>
  <c r="H49" i="2"/>
  <c r="G77" i="2"/>
  <c r="E47" i="2"/>
  <c r="K47" i="2"/>
  <c r="G47" i="2"/>
  <c r="J79" i="2"/>
  <c r="M76" i="2"/>
  <c r="L76" i="2"/>
  <c r="M73" i="2"/>
  <c r="L73" i="2"/>
  <c r="M67" i="2"/>
  <c r="L67" i="2"/>
  <c r="H66" i="2"/>
  <c r="J66" i="2"/>
  <c r="L58" i="2"/>
  <c r="L59" i="2"/>
  <c r="J58" i="2"/>
  <c r="M58" i="2"/>
  <c r="L35" i="2"/>
  <c r="L36" i="2"/>
  <c r="G79" i="2"/>
  <c r="G58" i="2"/>
  <c r="F49" i="2"/>
  <c r="F37" i="2"/>
  <c r="K65" i="2"/>
  <c r="M65" i="2"/>
  <c r="K57" i="2"/>
  <c r="M57" i="2"/>
  <c r="J48" i="2"/>
  <c r="K35" i="2"/>
  <c r="M35" i="2"/>
  <c r="J35" i="2"/>
  <c r="J72" i="2"/>
  <c r="J71" i="2"/>
  <c r="K71" i="2"/>
  <c r="M71" i="2"/>
  <c r="J70" i="2"/>
  <c r="K70" i="2"/>
  <c r="M70" i="2"/>
  <c r="J57" i="2"/>
  <c r="G71" i="2"/>
  <c r="G72" i="2"/>
  <c r="G70" i="2"/>
  <c r="G66" i="2"/>
  <c r="G57" i="2"/>
  <c r="G48" i="2"/>
  <c r="E37" i="2"/>
  <c r="G35" i="2"/>
  <c r="H37" i="2"/>
  <c r="J36" i="2"/>
  <c r="M36" i="2"/>
  <c r="L71" i="2"/>
  <c r="K48" i="2"/>
  <c r="K66" i="2"/>
  <c r="M66" i="2"/>
  <c r="M48" i="2"/>
  <c r="K77" i="2"/>
  <c r="M77" i="2"/>
  <c r="K72" i="2"/>
  <c r="M72" i="2"/>
  <c r="K49" i="2"/>
  <c r="E49" i="2"/>
  <c r="G49" i="2"/>
  <c r="L34" i="2"/>
  <c r="I37" i="2"/>
  <c r="L37" i="2"/>
  <c r="I49" i="2"/>
</calcChain>
</file>

<file path=xl/sharedStrings.xml><?xml version="1.0" encoding="utf-8"?>
<sst xmlns="http://schemas.openxmlformats.org/spreadsheetml/2006/main" count="204" uniqueCount="92">
  <si>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</si>
  <si>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</si>
  <si>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</si>
  <si>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</si>
  <si>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</si>
  <si>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</si>
  <si>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</si>
  <si>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</si>
  <si>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</si>
  <si>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</si>
  <si>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</si>
  <si>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</si>
  <si>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</si>
  <si>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</si>
  <si>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</si>
  <si>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</si>
  <si>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</si>
  <si>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</si>
  <si>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</si>
  <si>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</si>
  <si>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</si>
  <si>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</si>
  <si>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</si>
  <si>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</si>
  <si>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</si>
  <si>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</si>
  <si>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</si>
  <si>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</si>
  <si>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</si>
  <si>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</si>
  <si>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</si>
  <si>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</si>
  <si>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</si>
  <si>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</si>
  <si>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</si>
  <si>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</si>
  <si>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</si>
  <si>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</si>
  <si>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</si>
  <si>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</si>
  <si>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</si>
  <si>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</si>
  <si>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</si>
  <si>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</si>
  <si>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</si>
  <si>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</si>
  <si>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розрахунок</t>
  </si>
  <si>
    <t>%</t>
  </si>
  <si>
    <t>Гребенюк В.С.</t>
  </si>
  <si>
    <t>кошторис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</si>
  <si>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</si>
  <si>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</si>
  <si>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</si>
  <si>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>Надання стипендій кращим спортсменам та персональних премій   кращим тренерам міста Хмельницького.</t>
  </si>
  <si>
    <t xml:space="preserve">   </t>
  </si>
  <si>
    <t>календарний план</t>
  </si>
  <si>
    <t>0810</t>
  </si>
  <si>
    <t>Забезпечення діяльності централізованої бухгалтерії</t>
  </si>
  <si>
    <t>Забезпечення діяльності централізованої бухгалтерії.</t>
  </si>
  <si>
    <t>5. Мета бюджетної програми:забезпечення фінансування спортивних заходів, закладів фізичної культури і спорту, контроль за веденням бухгалтерського обліку та звітності підпорядкованих установ.</t>
  </si>
  <si>
    <t>Створення належних умов для виконання функцій централізованої бухгалтерії управління.</t>
  </si>
  <si>
    <t xml:space="preserve">Програма бюджетування за участі громадськості (бюджет участі) міста Хмельницького (із змінами і доповненнями)  </t>
  </si>
  <si>
    <t>кількість штатних працівників</t>
  </si>
  <si>
    <t>осіб</t>
  </si>
  <si>
    <t>штатний розпис</t>
  </si>
  <si>
    <t>обсяг витрат на оновлення матеріально-технічної бази</t>
  </si>
  <si>
    <t>грн</t>
  </si>
  <si>
    <t>кількість проектів-переможців</t>
  </si>
  <si>
    <t>рішення сесії</t>
  </si>
  <si>
    <t>кількість заходів, які фінансує централізована бухгалтерія</t>
  </si>
  <si>
    <t>розрахунок до кошториса</t>
  </si>
  <si>
    <t xml:space="preserve">середньомісячна кількість звітів на одного працівника </t>
  </si>
  <si>
    <t xml:space="preserve">середні витрати на проведення 1 м.кв. поточного ремонту     приміщення за адресою Ранкова, 1 на виконання проекту 
</t>
  </si>
  <si>
    <t xml:space="preserve">середні витрати на закупівлю однієї одиниці обладнання </t>
  </si>
  <si>
    <t xml:space="preserve"> динаміка зростання власних коштів до показника попереднього
 року
</t>
  </si>
  <si>
    <t>динаміка кількості складених кошторисів по проведеним  заходам на одного працівника в порівнянні до минулого року</t>
  </si>
  <si>
    <t xml:space="preserve">відсоток захищених статей видатків в структурі загальних обсягів
 видатків
</t>
  </si>
  <si>
    <t>Забезпечення складання і надання кошторисної, звітної, фінансової документації, фінансування установ фізичної культури і спорту, згідно із  затвердженими    кошторисами</t>
  </si>
  <si>
    <t xml:space="preserve">Пояснення щодо причин розбіжностей між фактичними та затвердженими результативними показниками
                                                                                                                                       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</si>
  <si>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</si>
  <si>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кількість складених кошторисів по проведеним заходам</t>
  </si>
  <si>
    <t xml:space="preserve">середньомісячна кількість складених кошторисів на одного працівника </t>
  </si>
  <si>
    <t xml:space="preserve">Пояснення щодо причин розбіжностей між фактичними та затвердженими результативними показниками:  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</si>
  <si>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</t>
  </si>
  <si>
    <t>про виконання паспорта бюджетної програми місцевого бюджету на 2021 рік</t>
  </si>
  <si>
    <t>Бюджетна програма 1115063 "Забезпечення діяльності централізованої бухгалтерії" виконана за 2021 рік.</t>
  </si>
  <si>
    <t>кількість техніки, яку планується оновити</t>
  </si>
  <si>
    <t>од</t>
  </si>
  <si>
    <t>розрахунок до кошторису</t>
  </si>
  <si>
    <t>Заступник начальника управління</t>
  </si>
  <si>
    <t>Олена МАНДЗІЙ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</si>
  <si>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не використані кошти по ЗФ в сумі 67 483 грн, в т.ч.:  по видатках на оплату праці та нарахуванню 371 грн (за рахунок лікарняних); послуги - 67 113 грн (економія коштів по поточному ремонту автомобілю - 20 000 грн; палітурні послуги - 7 113 грн; оплата поточних послуг - 40 000 грн).   По СФ всього надходжень - +261 145 грн, в т.ч.: 229 969 грн (негрошова форма надходжень: стадіон с.Копистин, футбольна форма); 1 176 грн використано на придбання води; 30 000 грн придбано 2 комп'ютера.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</si>
</sst>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"/>
  </numFmts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/>
    <xf numFmtId="3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/>
    <xf numFmtId="3" fontId="2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8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5" xfId="0" applyFont="1" applyBorder="1"/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view="pageBreakPreview" zoomScaleNormal="100" zoomScaleSheetLayoutView="100" workbookViewId="0">
      <selection activeCell="A89" sqref="A89:E90"/>
    </sheetView>
  </sheetViews>
  <sheetFormatPr defaultRowHeight="15.75" x14ac:dyDescent="0.25"/>
  <cols>
    <col min="1" max="1" width="4.42578125" style="5" customWidth="1"/>
    <col min="2" max="2" width="36" style="5" customWidth="1"/>
    <col min="3" max="3" width="11" style="5" customWidth="1"/>
    <col min="4" max="4" width="11.5703125" style="5" customWidth="1"/>
    <col min="5" max="5" width="11" style="5" customWidth="1"/>
    <col min="6" max="6" width="10.140625" style="5" customWidth="1"/>
    <col min="7" max="8" width="11.85546875" style="5" customWidth="1"/>
    <col min="9" max="9" width="9.5703125" style="5" customWidth="1"/>
    <col min="10" max="10" width="11.5703125" style="5" customWidth="1"/>
    <col min="11" max="11" width="11.42578125" style="5" customWidth="1"/>
    <col min="12" max="12" width="9.42578125" style="5" customWidth="1"/>
    <col min="13" max="13" width="10.5703125" style="5" customWidth="1"/>
    <col min="14" max="16384" width="9.140625" style="5"/>
  </cols>
  <sheetData>
    <row r="1" spans="1:13" ht="15.75" customHeight="1" x14ac:dyDescent="0.25">
      <c r="J1" s="62" t="s">
        <v>13</v>
      </c>
      <c r="K1" s="62"/>
      <c r="L1" s="62"/>
      <c r="M1" s="62"/>
    </row>
    <row r="2" spans="1:13" x14ac:dyDescent="0.25">
      <c r="J2" s="62"/>
      <c r="K2" s="62"/>
      <c r="L2" s="62"/>
      <c r="M2" s="62"/>
    </row>
    <row r="3" spans="1:13" x14ac:dyDescent="0.25">
      <c r="J3" s="62"/>
      <c r="K3" s="62"/>
      <c r="L3" s="62"/>
      <c r="M3" s="62"/>
    </row>
    <row r="4" spans="1:13" x14ac:dyDescent="0.25">
      <c r="J4" s="62"/>
      <c r="K4" s="62"/>
      <c r="L4" s="62"/>
      <c r="M4" s="62"/>
    </row>
    <row r="5" spans="1:13" ht="15.6" customHeight="1" x14ac:dyDescent="0.25">
      <c r="A5" s="63" t="s">
        <v>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5.6" customHeight="1" x14ac:dyDescent="0.25">
      <c r="A6" s="63" t="s">
        <v>84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3" ht="15.6" customHeight="1" x14ac:dyDescent="0.25">
      <c r="A7" s="64" t="s">
        <v>15</v>
      </c>
      <c r="B7" s="6">
        <v>1100000</v>
      </c>
      <c r="C7" s="1"/>
      <c r="E7" s="65" t="s">
        <v>16</v>
      </c>
      <c r="F7" s="65"/>
      <c r="G7" s="65"/>
      <c r="H7" s="65"/>
      <c r="I7" s="65"/>
      <c r="J7" s="65"/>
      <c r="K7" s="65"/>
      <c r="L7" s="65"/>
      <c r="M7" s="65"/>
    </row>
    <row r="8" spans="1:13" s="16" customFormat="1" ht="15" customHeight="1" x14ac:dyDescent="0.2">
      <c r="A8" s="64"/>
      <c r="B8" s="14" t="s">
        <v>17</v>
      </c>
      <c r="C8" s="15"/>
      <c r="D8" s="17"/>
      <c r="E8" s="66" t="s">
        <v>18</v>
      </c>
      <c r="F8" s="66"/>
      <c r="G8" s="66"/>
      <c r="H8" s="66"/>
      <c r="I8" s="66"/>
      <c r="J8" s="66"/>
      <c r="K8" s="66"/>
      <c r="L8" s="66"/>
      <c r="M8" s="66"/>
    </row>
    <row r="9" spans="1:13" ht="15.6" customHeight="1" x14ac:dyDescent="0.25">
      <c r="A9" s="64" t="s">
        <v>19</v>
      </c>
      <c r="B9" s="6">
        <v>1110000</v>
      </c>
      <c r="C9" s="1"/>
      <c r="E9" s="65" t="s">
        <v>16</v>
      </c>
      <c r="F9" s="65"/>
      <c r="G9" s="65"/>
      <c r="H9" s="65"/>
      <c r="I9" s="65"/>
      <c r="J9" s="65"/>
      <c r="K9" s="65"/>
      <c r="L9" s="65"/>
      <c r="M9" s="65"/>
    </row>
    <row r="10" spans="1:13" ht="15" customHeight="1" x14ac:dyDescent="0.25">
      <c r="A10" s="64"/>
      <c r="B10" s="7" t="s">
        <v>17</v>
      </c>
      <c r="C10" s="1"/>
      <c r="E10" s="66" t="s">
        <v>0</v>
      </c>
      <c r="F10" s="66"/>
      <c r="G10" s="66"/>
      <c r="H10" s="66"/>
      <c r="I10" s="66"/>
      <c r="J10" s="66"/>
      <c r="K10" s="66"/>
      <c r="L10" s="66"/>
      <c r="M10" s="66"/>
    </row>
    <row r="11" spans="1:13" ht="28.35" customHeight="1" x14ac:dyDescent="0.25">
      <c r="A11" s="64" t="s">
        <v>20</v>
      </c>
      <c r="B11" s="21">
        <v>1115063</v>
      </c>
      <c r="C11" s="38" t="s">
        <v>56</v>
      </c>
      <c r="E11" s="67" t="s">
        <v>57</v>
      </c>
      <c r="F11" s="67"/>
      <c r="G11" s="67"/>
      <c r="H11" s="67"/>
      <c r="I11" s="67"/>
      <c r="J11" s="67"/>
      <c r="K11" s="67"/>
      <c r="L11" s="67"/>
      <c r="M11" s="67"/>
    </row>
    <row r="12" spans="1:13" ht="28.5" customHeight="1" x14ac:dyDescent="0.25">
      <c r="A12" s="64"/>
      <c r="B12" s="18" t="s">
        <v>21</v>
      </c>
      <c r="C12" s="18" t="s">
        <v>22</v>
      </c>
      <c r="D12" s="16"/>
      <c r="E12" s="66" t="s">
        <v>23</v>
      </c>
      <c r="F12" s="66"/>
      <c r="G12" s="66"/>
      <c r="H12" s="66"/>
      <c r="I12" s="66"/>
      <c r="J12" s="66"/>
      <c r="K12" s="66"/>
      <c r="L12" s="66"/>
      <c r="M12" s="66"/>
    </row>
    <row r="13" spans="1:13" ht="19.5" customHeight="1" x14ac:dyDescent="0.25">
      <c r="A13" s="68" t="s">
        <v>24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x14ac:dyDescent="0.25">
      <c r="A14" s="2"/>
    </row>
    <row r="15" spans="1:13" ht="31.35" customHeight="1" x14ac:dyDescent="0.25">
      <c r="A15" s="3" t="s">
        <v>25</v>
      </c>
      <c r="B15" s="69" t="s">
        <v>2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</row>
    <row r="16" spans="1:13" ht="17.25" customHeight="1" x14ac:dyDescent="0.25">
      <c r="A16" s="3" t="s">
        <v>15</v>
      </c>
      <c r="B16" s="70" t="s">
        <v>58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</row>
    <row r="17" spans="1:26" ht="15.6" hidden="1" customHeight="1" x14ac:dyDescent="0.25">
      <c r="A17" s="3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</row>
    <row r="18" spans="1:26" ht="6.6" customHeight="1" x14ac:dyDescent="0.25">
      <c r="A18" s="2"/>
    </row>
    <row r="19" spans="1:26" ht="33.75" customHeight="1" x14ac:dyDescent="0.25">
      <c r="A19" s="71" t="s">
        <v>59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26" ht="10.5" customHeight="1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26" x14ac:dyDescent="0.25">
      <c r="A21" s="9" t="s">
        <v>26</v>
      </c>
    </row>
    <row r="22" spans="1:26" x14ac:dyDescent="0.25">
      <c r="A22" s="2"/>
    </row>
    <row r="23" spans="1:26" ht="28.35" customHeight="1" x14ac:dyDescent="0.25">
      <c r="A23" s="3" t="s">
        <v>25</v>
      </c>
      <c r="B23" s="69" t="s">
        <v>3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26" ht="34.700000000000003" customHeight="1" x14ac:dyDescent="0.25">
      <c r="A24" s="3" t="s">
        <v>15</v>
      </c>
      <c r="B24" s="70" t="s">
        <v>77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26" ht="15.6" hidden="1" customHeight="1" x14ac:dyDescent="0.25">
      <c r="A25" s="3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1:26" x14ac:dyDescent="0.25">
      <c r="A26" s="2"/>
    </row>
    <row r="27" spans="1:26" x14ac:dyDescent="0.25">
      <c r="A27" s="9" t="s">
        <v>27</v>
      </c>
    </row>
    <row r="28" spans="1:26" ht="17.25" customHeight="1" x14ac:dyDescent="0.25">
      <c r="A28" s="72" t="s">
        <v>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26" x14ac:dyDescent="0.25">
      <c r="A29" s="2"/>
    </row>
    <row r="30" spans="1:26" s="16" customFormat="1" ht="30" customHeight="1" x14ac:dyDescent="0.2">
      <c r="A30" s="73" t="s">
        <v>25</v>
      </c>
      <c r="B30" s="73" t="s">
        <v>28</v>
      </c>
      <c r="C30" s="73"/>
      <c r="D30" s="73"/>
      <c r="E30" s="73" t="s">
        <v>29</v>
      </c>
      <c r="F30" s="73"/>
      <c r="G30" s="73"/>
      <c r="H30" s="73" t="s">
        <v>30</v>
      </c>
      <c r="I30" s="73"/>
      <c r="J30" s="73"/>
      <c r="K30" s="73" t="s">
        <v>31</v>
      </c>
      <c r="L30" s="73"/>
      <c r="M30" s="73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16" customFormat="1" ht="38.450000000000003" customHeight="1" x14ac:dyDescent="0.2">
      <c r="A31" s="73"/>
      <c r="B31" s="73"/>
      <c r="C31" s="73"/>
      <c r="D31" s="73"/>
      <c r="E31" s="26" t="s">
        <v>32</v>
      </c>
      <c r="F31" s="26" t="s">
        <v>33</v>
      </c>
      <c r="G31" s="26" t="s">
        <v>34</v>
      </c>
      <c r="H31" s="26" t="s">
        <v>32</v>
      </c>
      <c r="I31" s="26" t="s">
        <v>33</v>
      </c>
      <c r="J31" s="26" t="s">
        <v>34</v>
      </c>
      <c r="K31" s="26" t="s">
        <v>32</v>
      </c>
      <c r="L31" s="26" t="s">
        <v>33</v>
      </c>
      <c r="M31" s="26" t="s">
        <v>34</v>
      </c>
      <c r="R31" s="45"/>
      <c r="S31" s="45"/>
      <c r="T31" s="45"/>
      <c r="U31" s="45"/>
      <c r="V31" s="45"/>
      <c r="W31" s="45"/>
      <c r="X31" s="45"/>
      <c r="Y31" s="45"/>
      <c r="Z31" s="45"/>
    </row>
    <row r="32" spans="1:26" s="16" customFormat="1" ht="12" x14ac:dyDescent="0.2">
      <c r="A32" s="26">
        <v>1</v>
      </c>
      <c r="B32" s="73">
        <v>2</v>
      </c>
      <c r="C32" s="73"/>
      <c r="D32" s="73"/>
      <c r="E32" s="26">
        <v>3</v>
      </c>
      <c r="F32" s="26">
        <v>4</v>
      </c>
      <c r="G32" s="26">
        <v>5</v>
      </c>
      <c r="H32" s="26">
        <v>6</v>
      </c>
      <c r="I32" s="26">
        <v>7</v>
      </c>
      <c r="J32" s="26">
        <v>8</v>
      </c>
      <c r="K32" s="26">
        <v>9</v>
      </c>
      <c r="L32" s="26">
        <v>10</v>
      </c>
      <c r="M32" s="26">
        <v>11</v>
      </c>
      <c r="R32" s="45"/>
      <c r="S32" s="45"/>
      <c r="T32" s="45"/>
      <c r="U32" s="45"/>
      <c r="V32" s="45"/>
      <c r="W32" s="45"/>
      <c r="X32" s="45"/>
      <c r="Y32" s="45"/>
      <c r="Z32" s="45"/>
    </row>
    <row r="33" spans="1:26" hidden="1" x14ac:dyDescent="0.25">
      <c r="A33" s="3"/>
      <c r="B33" s="76"/>
      <c r="C33" s="77"/>
      <c r="D33" s="78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50.45" customHeight="1" x14ac:dyDescent="0.25">
      <c r="A34" s="26">
        <v>1</v>
      </c>
      <c r="B34" s="75" t="s">
        <v>60</v>
      </c>
      <c r="C34" s="75"/>
      <c r="D34" s="75"/>
      <c r="E34" s="19">
        <v>1776765</v>
      </c>
      <c r="F34" s="19">
        <v>30000</v>
      </c>
      <c r="G34" s="19">
        <f>E34+F34</f>
        <v>1806765</v>
      </c>
      <c r="H34" s="19">
        <v>1709282</v>
      </c>
      <c r="I34" s="19">
        <f>30000+1176+229969</f>
        <v>261145</v>
      </c>
      <c r="J34" s="19">
        <f>H34+I34</f>
        <v>1970427</v>
      </c>
      <c r="K34" s="19">
        <f>H34-E34</f>
        <v>-67483</v>
      </c>
      <c r="L34" s="19">
        <f>I34-F34</f>
        <v>231145</v>
      </c>
      <c r="M34" s="19">
        <f>K34+L34</f>
        <v>163662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75" t="s">
        <v>53</v>
      </c>
      <c r="C35" s="75"/>
      <c r="D35" s="75"/>
      <c r="E35" s="19"/>
      <c r="F35" s="19" t="s">
        <v>45</v>
      </c>
      <c r="G35" s="19">
        <f>E35</f>
        <v>0</v>
      </c>
      <c r="H35" s="19"/>
      <c r="I35" s="19" t="s">
        <v>45</v>
      </c>
      <c r="J35" s="19">
        <f>H35</f>
        <v>0</v>
      </c>
      <c r="K35" s="19">
        <f>H35-E35</f>
        <v>0</v>
      </c>
      <c r="L35" s="19" t="e">
        <f>I35-F35</f>
        <v>#VALUE!</v>
      </c>
      <c r="M35" s="19">
        <f>K35</f>
        <v>0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4.7" hidden="1" customHeight="1" x14ac:dyDescent="0.25">
      <c r="A36" s="3">
        <v>3</v>
      </c>
      <c r="B36" s="70" t="s">
        <v>35</v>
      </c>
      <c r="C36" s="70"/>
      <c r="D36" s="70"/>
      <c r="E36" s="19" t="s">
        <v>45</v>
      </c>
      <c r="F36" s="19" t="s">
        <v>45</v>
      </c>
      <c r="G36" s="19">
        <v>1094903</v>
      </c>
      <c r="H36" s="19" t="s">
        <v>45</v>
      </c>
      <c r="I36" s="19">
        <v>1084895.1599999999</v>
      </c>
      <c r="J36" s="19">
        <f>I36</f>
        <v>1084895.1599999999</v>
      </c>
      <c r="K36" s="19" t="s">
        <v>45</v>
      </c>
      <c r="L36" s="19" t="e">
        <f>I36-F36</f>
        <v>#VALUE!</v>
      </c>
      <c r="M36" s="19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31.7" customHeight="1" x14ac:dyDescent="0.25">
      <c r="A37" s="3"/>
      <c r="B37" s="69" t="s">
        <v>5</v>
      </c>
      <c r="C37" s="69"/>
      <c r="D37" s="69"/>
      <c r="E37" s="20">
        <f>E34+E35</f>
        <v>1776765</v>
      </c>
      <c r="F37" s="20">
        <f>F34</f>
        <v>30000</v>
      </c>
      <c r="G37" s="20">
        <f>G34+G35</f>
        <v>1806765</v>
      </c>
      <c r="H37" s="20">
        <f>H34+H35</f>
        <v>1709282</v>
      </c>
      <c r="I37" s="20">
        <f>I34</f>
        <v>261145</v>
      </c>
      <c r="J37" s="20">
        <f>H37+I37</f>
        <v>1970427</v>
      </c>
      <c r="K37" s="20">
        <f>K34+K35</f>
        <v>-67483</v>
      </c>
      <c r="L37" s="20">
        <f>I37-F37</f>
        <v>231145</v>
      </c>
      <c r="M37" s="20">
        <f>M34+M35</f>
        <v>163662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0.6" customHeight="1" x14ac:dyDescent="0.25">
      <c r="A38" s="3"/>
      <c r="B38" s="69"/>
      <c r="C38" s="69"/>
      <c r="D38" s="69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78.599999999999994" customHeight="1" x14ac:dyDescent="0.25">
      <c r="A39" s="79" t="s">
        <v>91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</row>
    <row r="40" spans="1:26" ht="0.95" hidden="1" customHeight="1" x14ac:dyDescent="0.25">
      <c r="A40" s="2"/>
      <c r="B40" s="93" t="s">
        <v>54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2"/>
    </row>
    <row r="41" spans="1:26" ht="27.6" customHeight="1" x14ac:dyDescent="0.25">
      <c r="A41" s="80" t="s">
        <v>36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26" ht="12.6" customHeight="1" x14ac:dyDescent="0.25">
      <c r="A42" s="72" t="s">
        <v>4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</row>
    <row r="43" spans="1:26" ht="10.35" hidden="1" customHeight="1" x14ac:dyDescent="0.25">
      <c r="A43" s="2"/>
    </row>
    <row r="44" spans="1:26" s="16" customFormat="1" ht="31.5" customHeight="1" x14ac:dyDescent="0.2">
      <c r="A44" s="73" t="s">
        <v>1</v>
      </c>
      <c r="B44" s="73" t="s">
        <v>37</v>
      </c>
      <c r="C44" s="73"/>
      <c r="D44" s="73"/>
      <c r="E44" s="73" t="s">
        <v>29</v>
      </c>
      <c r="F44" s="73"/>
      <c r="G44" s="73"/>
      <c r="H44" s="73" t="s">
        <v>30</v>
      </c>
      <c r="I44" s="73"/>
      <c r="J44" s="73"/>
      <c r="K44" s="73" t="s">
        <v>31</v>
      </c>
      <c r="L44" s="73"/>
      <c r="M44" s="73"/>
    </row>
    <row r="45" spans="1:26" s="16" customFormat="1" ht="33.75" customHeight="1" x14ac:dyDescent="0.2">
      <c r="A45" s="73"/>
      <c r="B45" s="73"/>
      <c r="C45" s="73"/>
      <c r="D45" s="73"/>
      <c r="E45" s="26" t="s">
        <v>32</v>
      </c>
      <c r="F45" s="26" t="s">
        <v>33</v>
      </c>
      <c r="G45" s="26" t="s">
        <v>34</v>
      </c>
      <c r="H45" s="26" t="s">
        <v>32</v>
      </c>
      <c r="I45" s="26" t="s">
        <v>33</v>
      </c>
      <c r="J45" s="26" t="s">
        <v>34</v>
      </c>
      <c r="K45" s="26" t="s">
        <v>32</v>
      </c>
      <c r="L45" s="26" t="s">
        <v>33</v>
      </c>
      <c r="M45" s="26" t="s">
        <v>34</v>
      </c>
    </row>
    <row r="46" spans="1:26" s="16" customFormat="1" ht="16.350000000000001" customHeight="1" x14ac:dyDescent="0.2">
      <c r="A46" s="26">
        <v>1</v>
      </c>
      <c r="B46" s="73">
        <v>2</v>
      </c>
      <c r="C46" s="73"/>
      <c r="D46" s="73"/>
      <c r="E46" s="26">
        <v>3</v>
      </c>
      <c r="F46" s="26">
        <v>4</v>
      </c>
      <c r="G46" s="26">
        <v>5</v>
      </c>
      <c r="H46" s="26">
        <v>6</v>
      </c>
      <c r="I46" s="26">
        <v>7</v>
      </c>
      <c r="J46" s="26">
        <v>8</v>
      </c>
      <c r="K46" s="26">
        <v>9</v>
      </c>
      <c r="L46" s="26">
        <v>10</v>
      </c>
      <c r="M46" s="26">
        <v>11</v>
      </c>
    </row>
    <row r="47" spans="1:26" ht="38.450000000000003" customHeight="1" x14ac:dyDescent="0.25">
      <c r="A47" s="3">
        <v>1</v>
      </c>
      <c r="B47" s="75" t="s">
        <v>43</v>
      </c>
      <c r="C47" s="75"/>
      <c r="D47" s="75"/>
      <c r="E47" s="19">
        <f>E34</f>
        <v>1776765</v>
      </c>
      <c r="F47" s="22">
        <v>30000</v>
      </c>
      <c r="G47" s="19">
        <f>E47+F47</f>
        <v>1806765</v>
      </c>
      <c r="H47" s="19">
        <f>H34</f>
        <v>1709282</v>
      </c>
      <c r="I47" s="22">
        <f>I34</f>
        <v>261145</v>
      </c>
      <c r="J47" s="19">
        <f>H47+I47</f>
        <v>1970427</v>
      </c>
      <c r="K47" s="19">
        <f>H47-E47</f>
        <v>-67483</v>
      </c>
      <c r="L47" s="22">
        <f>I47-F47</f>
        <v>231145</v>
      </c>
      <c r="M47" s="19">
        <f>K47+L47</f>
        <v>163662</v>
      </c>
    </row>
    <row r="48" spans="1:26" ht="42.6" hidden="1" customHeight="1" x14ac:dyDescent="0.25">
      <c r="A48" s="13">
        <v>2</v>
      </c>
      <c r="B48" s="81" t="s">
        <v>61</v>
      </c>
      <c r="C48" s="81"/>
      <c r="D48" s="81"/>
      <c r="E48" s="22"/>
      <c r="F48" s="22" t="s">
        <v>45</v>
      </c>
      <c r="G48" s="22">
        <f>E48</f>
        <v>0</v>
      </c>
      <c r="H48" s="22"/>
      <c r="I48" s="22" t="s">
        <v>45</v>
      </c>
      <c r="J48" s="22">
        <f>H48</f>
        <v>0</v>
      </c>
      <c r="K48" s="22">
        <f>H48-E48</f>
        <v>0</v>
      </c>
      <c r="L48" s="22" t="s">
        <v>45</v>
      </c>
      <c r="M48" s="19">
        <f>K48</f>
        <v>0</v>
      </c>
    </row>
    <row r="49" spans="1:13" ht="25.7" customHeight="1" x14ac:dyDescent="0.25">
      <c r="A49" s="23"/>
      <c r="B49" s="82" t="s">
        <v>5</v>
      </c>
      <c r="C49" s="83"/>
      <c r="D49" s="84"/>
      <c r="E49" s="24">
        <f>E47+E48</f>
        <v>1776765</v>
      </c>
      <c r="F49" s="39">
        <f>F47</f>
        <v>30000</v>
      </c>
      <c r="G49" s="24">
        <f>E49+F49</f>
        <v>1806765</v>
      </c>
      <c r="H49" s="24">
        <f>H47+H48</f>
        <v>1709282</v>
      </c>
      <c r="I49" s="24">
        <f>I37</f>
        <v>261145</v>
      </c>
      <c r="J49" s="24">
        <f>J47+J48</f>
        <v>1970427</v>
      </c>
      <c r="K49" s="24">
        <f>K47+K48</f>
        <v>-67483</v>
      </c>
      <c r="L49" s="24">
        <f>L47</f>
        <v>231145</v>
      </c>
      <c r="M49" s="24">
        <f>M47+M48</f>
        <v>163662</v>
      </c>
    </row>
    <row r="50" spans="1:13" ht="27.6" customHeight="1" x14ac:dyDescent="0.25">
      <c r="A50" s="2"/>
    </row>
    <row r="51" spans="1:13" x14ac:dyDescent="0.25">
      <c r="A51" s="9" t="s">
        <v>38</v>
      </c>
    </row>
    <row r="52" spans="1:13" x14ac:dyDescent="0.25">
      <c r="A52" s="2"/>
    </row>
    <row r="53" spans="1:13" s="16" customFormat="1" ht="44.45" customHeight="1" x14ac:dyDescent="0.2">
      <c r="A53" s="73" t="s">
        <v>1</v>
      </c>
      <c r="B53" s="73" t="s">
        <v>39</v>
      </c>
      <c r="C53" s="73" t="s">
        <v>6</v>
      </c>
      <c r="D53" s="73" t="s">
        <v>7</v>
      </c>
      <c r="E53" s="73" t="s">
        <v>29</v>
      </c>
      <c r="F53" s="73"/>
      <c r="G53" s="73"/>
      <c r="H53" s="73" t="s">
        <v>40</v>
      </c>
      <c r="I53" s="73"/>
      <c r="J53" s="73"/>
      <c r="K53" s="73" t="s">
        <v>31</v>
      </c>
      <c r="L53" s="73"/>
      <c r="M53" s="73"/>
    </row>
    <row r="54" spans="1:13" s="16" customFormat="1" ht="44.45" customHeight="1" x14ac:dyDescent="0.2">
      <c r="A54" s="73"/>
      <c r="B54" s="73"/>
      <c r="C54" s="73"/>
      <c r="D54" s="73"/>
      <c r="E54" s="26" t="s">
        <v>32</v>
      </c>
      <c r="F54" s="26" t="s">
        <v>33</v>
      </c>
      <c r="G54" s="26" t="s">
        <v>34</v>
      </c>
      <c r="H54" s="26" t="s">
        <v>32</v>
      </c>
      <c r="I54" s="26" t="s">
        <v>33</v>
      </c>
      <c r="J54" s="26" t="s">
        <v>34</v>
      </c>
      <c r="K54" s="26" t="s">
        <v>32</v>
      </c>
      <c r="L54" s="26" t="s">
        <v>33</v>
      </c>
      <c r="M54" s="26" t="s">
        <v>34</v>
      </c>
    </row>
    <row r="55" spans="1:13" s="16" customFormat="1" ht="12" x14ac:dyDescent="0.2">
      <c r="A55" s="26">
        <v>1</v>
      </c>
      <c r="B55" s="26">
        <v>2</v>
      </c>
      <c r="C55" s="26">
        <v>3</v>
      </c>
      <c r="D55" s="26">
        <v>4</v>
      </c>
      <c r="E55" s="26">
        <v>5</v>
      </c>
      <c r="F55" s="26">
        <v>6</v>
      </c>
      <c r="G55" s="26">
        <v>7</v>
      </c>
      <c r="H55" s="26">
        <v>8</v>
      </c>
      <c r="I55" s="26">
        <v>9</v>
      </c>
      <c r="J55" s="26">
        <v>10</v>
      </c>
      <c r="K55" s="26">
        <v>11</v>
      </c>
      <c r="L55" s="26">
        <v>12</v>
      </c>
      <c r="M55" s="26">
        <v>13</v>
      </c>
    </row>
    <row r="56" spans="1:13" x14ac:dyDescent="0.25">
      <c r="A56" s="3"/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33.6" customHeight="1" x14ac:dyDescent="0.25">
      <c r="A57" s="26">
        <v>1</v>
      </c>
      <c r="B57" s="33" t="s">
        <v>62</v>
      </c>
      <c r="C57" s="59" t="s">
        <v>63</v>
      </c>
      <c r="D57" s="59" t="s">
        <v>64</v>
      </c>
      <c r="E57" s="35">
        <v>7</v>
      </c>
      <c r="F57" s="3" t="s">
        <v>45</v>
      </c>
      <c r="G57" s="19">
        <f>E57</f>
        <v>7</v>
      </c>
      <c r="H57" s="35">
        <v>7</v>
      </c>
      <c r="I57" s="3" t="s">
        <v>45</v>
      </c>
      <c r="J57" s="19">
        <f>H57</f>
        <v>7</v>
      </c>
      <c r="K57" s="30">
        <f>H57-E57</f>
        <v>0</v>
      </c>
      <c r="L57" s="30" t="s">
        <v>45</v>
      </c>
      <c r="M57" s="30">
        <f>K57</f>
        <v>0</v>
      </c>
    </row>
    <row r="58" spans="1:13" ht="31.7" hidden="1" customHeight="1" x14ac:dyDescent="0.25">
      <c r="A58" s="3"/>
      <c r="B58" s="40" t="s">
        <v>65</v>
      </c>
      <c r="C58" s="41" t="s">
        <v>66</v>
      </c>
      <c r="D58" s="41" t="s">
        <v>49</v>
      </c>
      <c r="E58" s="3" t="s">
        <v>45</v>
      </c>
      <c r="F58" s="3"/>
      <c r="G58" s="3">
        <f>F58</f>
        <v>0</v>
      </c>
      <c r="H58" s="3" t="s">
        <v>45</v>
      </c>
      <c r="I58" s="3"/>
      <c r="J58" s="3">
        <f>I58</f>
        <v>0</v>
      </c>
      <c r="K58" s="3" t="s">
        <v>45</v>
      </c>
      <c r="L58" s="3">
        <f>I58-F58</f>
        <v>0</v>
      </c>
      <c r="M58" s="3">
        <f>J58-G58</f>
        <v>0</v>
      </c>
    </row>
    <row r="59" spans="1:13" ht="25.7" hidden="1" customHeight="1" x14ac:dyDescent="0.25">
      <c r="A59" s="3"/>
      <c r="B59" s="37" t="s">
        <v>67</v>
      </c>
      <c r="C59" s="27" t="s">
        <v>44</v>
      </c>
      <c r="D59" s="42" t="s">
        <v>68</v>
      </c>
      <c r="E59" s="3"/>
      <c r="F59" s="3" t="s">
        <v>45</v>
      </c>
      <c r="G59" s="3"/>
      <c r="H59" s="3"/>
      <c r="I59" s="3" t="s">
        <v>45</v>
      </c>
      <c r="J59" s="3"/>
      <c r="K59" s="3">
        <v>0</v>
      </c>
      <c r="L59" s="3">
        <f>L58</f>
        <v>0</v>
      </c>
      <c r="M59" s="3">
        <v>0</v>
      </c>
    </row>
    <row r="60" spans="1:13" ht="18" customHeight="1" x14ac:dyDescent="0.25">
      <c r="A60" s="85" t="s">
        <v>41</v>
      </c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</row>
    <row r="61" spans="1:13" x14ac:dyDescent="0.25">
      <c r="A61" s="3"/>
      <c r="B61" s="13" t="s">
        <v>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31.7" customHeight="1" x14ac:dyDescent="0.25">
      <c r="A62" s="48">
        <v>2</v>
      </c>
      <c r="B62" s="34" t="s">
        <v>69</v>
      </c>
      <c r="C62" s="60" t="s">
        <v>44</v>
      </c>
      <c r="D62" s="47" t="s">
        <v>55</v>
      </c>
      <c r="E62" s="3">
        <v>690</v>
      </c>
      <c r="F62" s="3" t="s">
        <v>45</v>
      </c>
      <c r="G62" s="3">
        <f>E62</f>
        <v>690</v>
      </c>
      <c r="H62" s="3">
        <v>690</v>
      </c>
      <c r="I62" s="3" t="s">
        <v>45</v>
      </c>
      <c r="J62" s="3">
        <f>H62</f>
        <v>690</v>
      </c>
      <c r="K62" s="3">
        <f>H62-E62</f>
        <v>0</v>
      </c>
      <c r="L62" s="3" t="s">
        <v>45</v>
      </c>
      <c r="M62" s="3">
        <f>K62</f>
        <v>0</v>
      </c>
    </row>
    <row r="63" spans="1:13" ht="31.7" customHeight="1" x14ac:dyDescent="0.25">
      <c r="A63" s="48">
        <v>3</v>
      </c>
      <c r="B63" s="34" t="s">
        <v>86</v>
      </c>
      <c r="C63" s="60" t="s">
        <v>87</v>
      </c>
      <c r="D63" s="47" t="s">
        <v>88</v>
      </c>
      <c r="E63" s="3">
        <v>0</v>
      </c>
      <c r="F63" s="3">
        <v>2</v>
      </c>
      <c r="G63" s="3">
        <v>2</v>
      </c>
      <c r="H63" s="3">
        <v>0</v>
      </c>
      <c r="I63" s="3">
        <v>2</v>
      </c>
      <c r="J63" s="3">
        <v>2</v>
      </c>
      <c r="K63" s="3">
        <v>0</v>
      </c>
      <c r="L63" s="3">
        <v>0</v>
      </c>
      <c r="M63" s="3">
        <v>0</v>
      </c>
    </row>
    <row r="64" spans="1:13" ht="34.700000000000003" customHeight="1" x14ac:dyDescent="0.25">
      <c r="A64" s="48">
        <v>4</v>
      </c>
      <c r="B64" s="34" t="s">
        <v>80</v>
      </c>
      <c r="C64" s="60" t="s">
        <v>44</v>
      </c>
      <c r="D64" s="47" t="s">
        <v>70</v>
      </c>
      <c r="E64" s="19">
        <v>2000</v>
      </c>
      <c r="F64" s="3" t="s">
        <v>45</v>
      </c>
      <c r="G64" s="19">
        <f>E64</f>
        <v>2000</v>
      </c>
      <c r="H64" s="19">
        <v>2000</v>
      </c>
      <c r="I64" s="3" t="s">
        <v>45</v>
      </c>
      <c r="J64" s="19">
        <v>2000</v>
      </c>
      <c r="K64" s="3">
        <v>0</v>
      </c>
      <c r="L64" s="3" t="s">
        <v>45</v>
      </c>
      <c r="M64" s="3">
        <v>0</v>
      </c>
    </row>
    <row r="65" spans="1:13" ht="39.6" hidden="1" customHeight="1" x14ac:dyDescent="0.25">
      <c r="A65" s="3"/>
      <c r="B65" s="31" t="s">
        <v>71</v>
      </c>
      <c r="C65" s="36" t="s">
        <v>44</v>
      </c>
      <c r="D65" s="26" t="s">
        <v>46</v>
      </c>
      <c r="E65" s="3">
        <v>20</v>
      </c>
      <c r="F65" s="3" t="s">
        <v>45</v>
      </c>
      <c r="G65" s="3">
        <v>20</v>
      </c>
      <c r="H65" s="3">
        <v>20</v>
      </c>
      <c r="I65" s="3" t="s">
        <v>45</v>
      </c>
      <c r="J65" s="3">
        <v>20</v>
      </c>
      <c r="K65" s="3">
        <f>H65-E65</f>
        <v>0</v>
      </c>
      <c r="L65" s="3" t="s">
        <v>45</v>
      </c>
      <c r="M65" s="3">
        <f>K65</f>
        <v>0</v>
      </c>
    </row>
    <row r="66" spans="1:13" ht="67.7" hidden="1" customHeight="1" x14ac:dyDescent="0.25">
      <c r="A66" s="3"/>
      <c r="B66" s="31" t="s">
        <v>72</v>
      </c>
      <c r="C66" s="26" t="s">
        <v>66</v>
      </c>
      <c r="D66" s="26" t="s">
        <v>46</v>
      </c>
      <c r="E66" s="3">
        <v>1302</v>
      </c>
      <c r="F66" s="3" t="s">
        <v>45</v>
      </c>
      <c r="G66" s="3">
        <f>E66</f>
        <v>1302</v>
      </c>
      <c r="H66" s="30">
        <f>H48/67.715</f>
        <v>0</v>
      </c>
      <c r="I66" s="3" t="s">
        <v>45</v>
      </c>
      <c r="J66" s="30">
        <f>H66</f>
        <v>0</v>
      </c>
      <c r="K66" s="30">
        <f>H66-E66</f>
        <v>-1302</v>
      </c>
      <c r="L66" s="3" t="s">
        <v>45</v>
      </c>
      <c r="M66" s="30">
        <f>K66</f>
        <v>-1302</v>
      </c>
    </row>
    <row r="67" spans="1:13" ht="37.35" hidden="1" customHeight="1" x14ac:dyDescent="0.25">
      <c r="A67" s="3"/>
      <c r="B67" s="32" t="s">
        <v>73</v>
      </c>
      <c r="C67" s="26" t="s">
        <v>66</v>
      </c>
      <c r="D67" s="26" t="s">
        <v>46</v>
      </c>
      <c r="E67" s="3" t="s">
        <v>45</v>
      </c>
      <c r="F67" s="43">
        <v>11500</v>
      </c>
      <c r="G67" s="3">
        <v>11500</v>
      </c>
      <c r="H67" s="3" t="s">
        <v>45</v>
      </c>
      <c r="I67" s="3">
        <v>11500</v>
      </c>
      <c r="J67" s="3">
        <v>11500</v>
      </c>
      <c r="K67" s="3" t="s">
        <v>45</v>
      </c>
      <c r="L67" s="3">
        <f>I67-F67</f>
        <v>0</v>
      </c>
      <c r="M67" s="3">
        <f>J67-G67</f>
        <v>0</v>
      </c>
    </row>
    <row r="68" spans="1:13" ht="29.45" customHeight="1" x14ac:dyDescent="0.25">
      <c r="A68" s="75" t="s">
        <v>78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</row>
    <row r="69" spans="1:13" x14ac:dyDescent="0.25">
      <c r="A69" s="3"/>
      <c r="B69" s="3" t="s">
        <v>10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43.35" customHeight="1" x14ac:dyDescent="0.25">
      <c r="A70" s="26">
        <v>5</v>
      </c>
      <c r="B70" s="44" t="s">
        <v>71</v>
      </c>
      <c r="C70" s="47" t="s">
        <v>44</v>
      </c>
      <c r="D70" s="47" t="s">
        <v>46</v>
      </c>
      <c r="E70" s="3">
        <v>24</v>
      </c>
      <c r="F70" s="3" t="s">
        <v>45</v>
      </c>
      <c r="G70" s="3">
        <f>E70</f>
        <v>24</v>
      </c>
      <c r="H70" s="3">
        <v>24</v>
      </c>
      <c r="I70" s="3" t="s">
        <v>45</v>
      </c>
      <c r="J70" s="3">
        <f>H70</f>
        <v>24</v>
      </c>
      <c r="K70" s="19">
        <f>J70-G70</f>
        <v>0</v>
      </c>
      <c r="L70" s="3" t="s">
        <v>45</v>
      </c>
      <c r="M70" s="19">
        <f>K70</f>
        <v>0</v>
      </c>
    </row>
    <row r="71" spans="1:13" ht="10.7" hidden="1" customHeight="1" x14ac:dyDescent="0.25">
      <c r="A71" s="26"/>
      <c r="B71" s="25"/>
      <c r="C71" s="47"/>
      <c r="D71" s="47"/>
      <c r="E71" s="19"/>
      <c r="F71" s="19">
        <v>4659</v>
      </c>
      <c r="G71" s="3">
        <f>E71</f>
        <v>0</v>
      </c>
      <c r="H71" s="19"/>
      <c r="I71" s="19">
        <v>4659</v>
      </c>
      <c r="J71" s="3">
        <f>H71</f>
        <v>0</v>
      </c>
      <c r="K71" s="19">
        <f>J71-G71</f>
        <v>0</v>
      </c>
      <c r="L71" s="19">
        <f>I71-F71</f>
        <v>0</v>
      </c>
      <c r="M71" s="19">
        <f>K71</f>
        <v>0</v>
      </c>
    </row>
    <row r="72" spans="1:13" ht="43.35" customHeight="1" x14ac:dyDescent="0.25">
      <c r="A72" s="54">
        <v>6</v>
      </c>
      <c r="B72" s="55" t="s">
        <v>81</v>
      </c>
      <c r="C72" s="61" t="s">
        <v>66</v>
      </c>
      <c r="D72" s="61" t="s">
        <v>46</v>
      </c>
      <c r="E72" s="56">
        <v>85</v>
      </c>
      <c r="F72" s="56" t="s">
        <v>45</v>
      </c>
      <c r="G72" s="57">
        <f>E72</f>
        <v>85</v>
      </c>
      <c r="H72" s="56">
        <v>85</v>
      </c>
      <c r="I72" s="56" t="s">
        <v>45</v>
      </c>
      <c r="J72" s="58">
        <f>H72</f>
        <v>85</v>
      </c>
      <c r="K72" s="56">
        <f>J72-G72</f>
        <v>0</v>
      </c>
      <c r="L72" s="56" t="s">
        <v>45</v>
      </c>
      <c r="M72" s="56">
        <f>K72</f>
        <v>0</v>
      </c>
    </row>
    <row r="73" spans="1:13" ht="40.700000000000003" hidden="1" customHeight="1" x14ac:dyDescent="0.25">
      <c r="A73" s="49"/>
      <c r="B73" s="50" t="s">
        <v>73</v>
      </c>
      <c r="C73" s="51" t="s">
        <v>66</v>
      </c>
      <c r="D73" s="51" t="s">
        <v>46</v>
      </c>
      <c r="E73" s="52" t="s">
        <v>45</v>
      </c>
      <c r="F73" s="52"/>
      <c r="G73" s="53"/>
      <c r="H73" s="52" t="s">
        <v>45</v>
      </c>
      <c r="I73" s="52"/>
      <c r="J73" s="53"/>
      <c r="K73" s="52" t="s">
        <v>45</v>
      </c>
      <c r="L73" s="52">
        <f>I73-F73</f>
        <v>0</v>
      </c>
      <c r="M73" s="53">
        <f>J73-G73</f>
        <v>0</v>
      </c>
    </row>
    <row r="74" spans="1:13" ht="33" customHeight="1" x14ac:dyDescent="0.25">
      <c r="A74" s="86" t="s">
        <v>82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</row>
    <row r="75" spans="1:13" x14ac:dyDescent="0.25">
      <c r="A75" s="3"/>
      <c r="B75" s="3" t="s">
        <v>11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52.35" hidden="1" customHeight="1" x14ac:dyDescent="0.25">
      <c r="A76" s="3"/>
      <c r="B76" s="32" t="s">
        <v>74</v>
      </c>
      <c r="C76" s="36" t="s">
        <v>47</v>
      </c>
      <c r="D76" s="36" t="s">
        <v>46</v>
      </c>
      <c r="E76" s="3" t="s">
        <v>45</v>
      </c>
      <c r="F76" s="43"/>
      <c r="G76" s="3"/>
      <c r="H76" s="3" t="s">
        <v>45</v>
      </c>
      <c r="I76" s="3"/>
      <c r="J76" s="30">
        <v>168</v>
      </c>
      <c r="K76" s="3" t="s">
        <v>45</v>
      </c>
      <c r="L76" s="29">
        <f>I76-F76</f>
        <v>0</v>
      </c>
      <c r="M76" s="30">
        <f>J76-G76</f>
        <v>168</v>
      </c>
    </row>
    <row r="77" spans="1:13" ht="63.6" customHeight="1" x14ac:dyDescent="0.25">
      <c r="A77" s="26">
        <v>7</v>
      </c>
      <c r="B77" s="32" t="s">
        <v>75</v>
      </c>
      <c r="C77" s="47" t="s">
        <v>47</v>
      </c>
      <c r="D77" s="47" t="s">
        <v>46</v>
      </c>
      <c r="E77" s="3">
        <v>102</v>
      </c>
      <c r="F77" s="3" t="s">
        <v>45</v>
      </c>
      <c r="G77" s="3">
        <f>E77</f>
        <v>102</v>
      </c>
      <c r="H77" s="3">
        <f>E77</f>
        <v>102</v>
      </c>
      <c r="I77" s="3" t="s">
        <v>45</v>
      </c>
      <c r="J77" s="3">
        <f>H77</f>
        <v>102</v>
      </c>
      <c r="K77" s="30">
        <f>H77-E77</f>
        <v>0</v>
      </c>
      <c r="L77" s="29" t="s">
        <v>45</v>
      </c>
      <c r="M77" s="30">
        <f>K77</f>
        <v>0</v>
      </c>
    </row>
    <row r="78" spans="1:13" ht="3" hidden="1" customHeight="1" x14ac:dyDescent="0.25">
      <c r="A78" s="26"/>
      <c r="B78" s="25"/>
      <c r="C78" s="47"/>
      <c r="D78" s="47"/>
      <c r="E78" s="3"/>
      <c r="F78" s="3">
        <v>100</v>
      </c>
      <c r="G78" s="3">
        <v>100</v>
      </c>
      <c r="H78" s="3" t="s">
        <v>45</v>
      </c>
      <c r="I78" s="3">
        <v>100</v>
      </c>
      <c r="J78" s="3">
        <v>100</v>
      </c>
      <c r="K78" s="3" t="s">
        <v>45</v>
      </c>
      <c r="L78" s="3" t="s">
        <v>45</v>
      </c>
      <c r="M78" s="3" t="s">
        <v>45</v>
      </c>
    </row>
    <row r="79" spans="1:13" ht="55.35" customHeight="1" x14ac:dyDescent="0.25">
      <c r="A79" s="26">
        <v>8</v>
      </c>
      <c r="B79" s="32" t="s">
        <v>76</v>
      </c>
      <c r="C79" s="47" t="s">
        <v>47</v>
      </c>
      <c r="D79" s="47" t="s">
        <v>46</v>
      </c>
      <c r="E79" s="3">
        <v>83.8</v>
      </c>
      <c r="F79" s="3" t="s">
        <v>45</v>
      </c>
      <c r="G79" s="3">
        <f>E79</f>
        <v>83.8</v>
      </c>
      <c r="H79" s="46">
        <f>1472739.42/1709282%</f>
        <v>86.161289945134854</v>
      </c>
      <c r="I79" s="46" t="s">
        <v>45</v>
      </c>
      <c r="J79" s="46">
        <f>H79</f>
        <v>86.161289945134854</v>
      </c>
      <c r="K79" s="46">
        <f>H79-E79</f>
        <v>2.3612899451348568</v>
      </c>
      <c r="L79" s="3" t="s">
        <v>45</v>
      </c>
      <c r="M79" s="46">
        <f>K79</f>
        <v>2.3612899451348568</v>
      </c>
    </row>
    <row r="80" spans="1:13" ht="21" customHeight="1" x14ac:dyDescent="0.25">
      <c r="A80" s="75" t="s">
        <v>83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</row>
    <row r="81" spans="1:13" ht="16.350000000000001" customHeight="1" x14ac:dyDescent="0.25">
      <c r="A81" s="75" t="s">
        <v>79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</row>
    <row r="82" spans="1:13" hidden="1" x14ac:dyDescent="0.25">
      <c r="A82" s="2"/>
    </row>
    <row r="83" spans="1:13" ht="27.6" customHeight="1" x14ac:dyDescent="0.25">
      <c r="A83" s="88" t="s">
        <v>52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</row>
    <row r="84" spans="1:13" ht="15.6" customHeight="1" x14ac:dyDescent="0.25">
      <c r="A84" s="80" t="s">
        <v>85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1:13" ht="21.6" customHeight="1" x14ac:dyDescent="0.25">
      <c r="A85" s="10" t="s">
        <v>42</v>
      </c>
      <c r="B85" s="10"/>
      <c r="C85" s="10"/>
      <c r="D85" s="10"/>
    </row>
    <row r="86" spans="1:13" ht="31.35" customHeight="1" x14ac:dyDescent="0.25">
      <c r="A86" s="80" t="s">
        <v>89</v>
      </c>
      <c r="B86" s="80"/>
      <c r="C86" s="80"/>
      <c r="D86" s="80"/>
      <c r="E86" s="80"/>
      <c r="G86" s="90"/>
      <c r="H86" s="90"/>
      <c r="J86" s="91" t="s">
        <v>90</v>
      </c>
      <c r="K86" s="91"/>
      <c r="L86" s="91"/>
    </row>
    <row r="87" spans="1:13" ht="15.6" hidden="1" customHeight="1" x14ac:dyDescent="0.25">
      <c r="A87" s="80"/>
      <c r="B87" s="80"/>
      <c r="C87" s="80"/>
      <c r="D87" s="80"/>
      <c r="E87" s="80"/>
      <c r="G87" s="87"/>
      <c r="H87" s="87"/>
      <c r="J87" s="87" t="s">
        <v>48</v>
      </c>
      <c r="K87" s="87"/>
      <c r="L87" s="87"/>
      <c r="M87" s="87"/>
    </row>
    <row r="88" spans="1:13" ht="15.6" hidden="1" customHeight="1" x14ac:dyDescent="0.25">
      <c r="A88" s="11"/>
      <c r="B88" s="11"/>
      <c r="C88" s="11"/>
      <c r="D88" s="11"/>
      <c r="E88" s="11"/>
      <c r="J88" s="92" t="s">
        <v>12</v>
      </c>
      <c r="K88" s="92"/>
      <c r="L88" s="92"/>
      <c r="M88" s="92"/>
    </row>
    <row r="89" spans="1:13" ht="31.35" customHeight="1" x14ac:dyDescent="0.25">
      <c r="A89" s="80" t="s">
        <v>50</v>
      </c>
      <c r="B89" s="80"/>
      <c r="C89" s="80"/>
      <c r="D89" s="80"/>
      <c r="E89" s="80"/>
      <c r="G89" s="87"/>
      <c r="H89" s="87"/>
      <c r="J89" s="95" t="s">
        <v>51</v>
      </c>
      <c r="K89" s="95"/>
      <c r="L89" s="95"/>
      <c r="M89" s="28"/>
    </row>
    <row r="90" spans="1:13" ht="1.7" hidden="1" customHeight="1" x14ac:dyDescent="0.25">
      <c r="A90" s="80"/>
      <c r="B90" s="80"/>
      <c r="C90" s="80"/>
      <c r="D90" s="80"/>
      <c r="E90" s="80"/>
      <c r="J90" s="92" t="s">
        <v>12</v>
      </c>
      <c r="K90" s="92"/>
      <c r="L90" s="92"/>
      <c r="M90" s="92"/>
    </row>
  </sheetData>
  <sheetProtection selectLockedCells="1" selectUnlockedCells="1"/>
  <mergeCells count="73">
    <mergeCell ref="J88:M88"/>
    <mergeCell ref="A89:E90"/>
    <mergeCell ref="G89:H89"/>
    <mergeCell ref="J90:M90"/>
    <mergeCell ref="B40:M40"/>
    <mergeCell ref="A42:M42"/>
    <mergeCell ref="A80:M80"/>
    <mergeCell ref="J89:L89"/>
    <mergeCell ref="A81:M81"/>
    <mergeCell ref="A86:E87"/>
    <mergeCell ref="G87:H87"/>
    <mergeCell ref="J87:M87"/>
    <mergeCell ref="A83:M83"/>
    <mergeCell ref="G86:H86"/>
    <mergeCell ref="J86:L86"/>
    <mergeCell ref="A84:M84"/>
    <mergeCell ref="E53:G53"/>
    <mergeCell ref="H53:J53"/>
    <mergeCell ref="K53:M53"/>
    <mergeCell ref="A60:M60"/>
    <mergeCell ref="A68:M68"/>
    <mergeCell ref="A74:M74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75" firstPageNumber="0" orientation="landscape" horizontalDpi="360" verticalDpi="360" r:id="rId1"/>
  <headerFooter alignWithMargins="0"/>
  <rowBreaks count="4" manualBreakCount="4">
    <brk id="26" max="12" man="1"/>
    <brk id="50" max="12" man="1"/>
    <brk id="67" max="12" man="1"/>
    <brk id="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2022-02-08T09:37:40Z</cp:lastPrinted>
  <dcterms:created xsi:type="dcterms:W3CDTF">2020-01-21T10:10:14Z</dcterms:created>
  <dcterms:modified xsi:type="dcterms:W3CDTF">2022-02-15T14:52:56Z</dcterms:modified>
</cp:coreProperties>
</file>