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802\Звіти ЖКГ\"/>
    </mc:Choice>
  </mc:AlternateContent>
  <bookViews>
    <workbookView xWindow="0" yWindow="0" windowWidth="24000" windowHeight="9780"/>
  </bookViews>
  <sheets>
    <sheet name="Лист1" sheetId="1" r:id="rId1"/>
  </sheets>
  <definedNames>
    <definedName name="_xlnm.Print_Area" localSheetId="0">Лист1!$A$1:$S$86</definedName>
  </definedNames>
  <calcPr calcId="152511"/>
</workbook>
</file>

<file path=xl/calcChain.xml><?xml version="1.0" encoding="utf-8"?>
<calcChain xmlns="http://schemas.openxmlformats.org/spreadsheetml/2006/main">
  <c r="M71" i="1" l="1"/>
  <c r="I71" i="1"/>
  <c r="P71" i="1" s="1"/>
  <c r="R71" i="1" s="1"/>
  <c r="M38" i="1"/>
  <c r="P38" i="1" s="1"/>
  <c r="P39" i="1" s="1"/>
  <c r="N38" i="1"/>
  <c r="Q38" i="1"/>
  <c r="Q39" i="1" s="1"/>
  <c r="N46" i="1"/>
  <c r="N47" i="1" s="1"/>
  <c r="M46" i="1"/>
  <c r="K46" i="1"/>
  <c r="L46" i="1"/>
  <c r="O46" i="1" s="1"/>
  <c r="M68" i="1"/>
  <c r="O66" i="1"/>
  <c r="M66" i="1"/>
  <c r="Q63" i="1"/>
  <c r="R63" i="1" s="1"/>
  <c r="O63" i="1"/>
  <c r="L63" i="1"/>
  <c r="M67" i="1"/>
  <c r="O67" i="1" s="1"/>
  <c r="L71" i="1"/>
  <c r="I68" i="1"/>
  <c r="I67" i="1"/>
  <c r="L67" i="1" s="1"/>
  <c r="K57" i="1"/>
  <c r="L57" i="1" s="1"/>
  <c r="I38" i="1"/>
  <c r="I56" i="1" s="1"/>
  <c r="L68" i="1"/>
  <c r="P61" i="1"/>
  <c r="R61" i="1" s="1"/>
  <c r="L62" i="1"/>
  <c r="O62" i="1"/>
  <c r="O61" i="1"/>
  <c r="P58" i="1"/>
  <c r="R58" i="1" s="1"/>
  <c r="O58" i="1"/>
  <c r="L58" i="1"/>
  <c r="G47" i="1"/>
  <c r="K39" i="1"/>
  <c r="I47" i="1"/>
  <c r="I39" i="1"/>
  <c r="L39" i="1" s="1"/>
  <c r="F47" i="1"/>
  <c r="M47" i="1" s="1"/>
  <c r="H46" i="1"/>
  <c r="H47" i="1" s="1"/>
  <c r="K47" i="1"/>
  <c r="P68" i="1"/>
  <c r="R68" i="1"/>
  <c r="O68" i="1"/>
  <c r="L61" i="1"/>
  <c r="P62" i="1"/>
  <c r="R62" i="1" s="1"/>
  <c r="P67" i="1"/>
  <c r="R67" i="1" s="1"/>
  <c r="O71" i="1"/>
  <c r="O56" i="1"/>
  <c r="M39" i="1"/>
  <c r="O57" i="1"/>
  <c r="N39" i="1"/>
  <c r="L47" i="1"/>
  <c r="O47" i="1" s="1"/>
  <c r="O38" i="1"/>
  <c r="O39" i="1"/>
  <c r="R39" i="1" s="1"/>
  <c r="P56" i="1" l="1"/>
  <c r="R56" i="1" s="1"/>
  <c r="I66" i="1"/>
  <c r="L56" i="1"/>
  <c r="Q57" i="1"/>
  <c r="R57" i="1" s="1"/>
  <c r="L38" i="1"/>
  <c r="R38" i="1" s="1"/>
  <c r="P66" i="1" l="1"/>
  <c r="R66" i="1" s="1"/>
  <c r="L66" i="1"/>
</calcChain>
</file>

<file path=xl/sharedStrings.xml><?xml version="1.0" encoding="utf-8"?>
<sst xmlns="http://schemas.openxmlformats.org/spreadsheetml/2006/main" count="148" uniqueCount="96">
  <si>
    <t xml:space="preserve">1. </t>
  </si>
  <si>
    <t>управління житлово-комунального господарства Хмельницької міської ради</t>
  </si>
  <si>
    <t>2.</t>
  </si>
  <si>
    <t>3.</t>
  </si>
  <si>
    <t>Наказ Міністерства фінансів України</t>
  </si>
  <si>
    <t>ЗАТВЕРДЖЕНО</t>
  </si>
  <si>
    <t>загальний фонд</t>
  </si>
  <si>
    <t>спеціальний фонд</t>
  </si>
  <si>
    <t>Відхилення</t>
  </si>
  <si>
    <t>6.</t>
  </si>
  <si>
    <t>Усього</t>
  </si>
  <si>
    <t>№ з/п</t>
  </si>
  <si>
    <t xml:space="preserve">7. </t>
  </si>
  <si>
    <t>Одиниця виміру</t>
  </si>
  <si>
    <t xml:space="preserve">Джерело інформації </t>
  </si>
  <si>
    <t>Показники</t>
  </si>
  <si>
    <t>(підпис)</t>
  </si>
  <si>
    <t>од.</t>
  </si>
  <si>
    <t>%</t>
  </si>
  <si>
    <t>розрахунково</t>
  </si>
  <si>
    <t>продукту</t>
  </si>
  <si>
    <t>ефективності</t>
  </si>
  <si>
    <t>якості</t>
  </si>
  <si>
    <t>Керівництво і управління у відповідній сфері у містах (місті Києві), селищах, селах, об"єднаних територіальних громадах</t>
  </si>
  <si>
    <t>0111</t>
  </si>
  <si>
    <r>
      <t xml:space="preserve">Завдання 1. </t>
    </r>
    <r>
      <rPr>
        <sz val="12"/>
        <rFont val="Times New Roman"/>
        <family val="1"/>
        <charset val="204"/>
      </rPr>
      <t xml:space="preserve">Забезпечення виконання наданих законодавством повноважень </t>
    </r>
    <r>
      <rPr>
        <b/>
        <sz val="12"/>
        <rFont val="Times New Roman"/>
        <family val="1"/>
        <charset val="204"/>
      </rPr>
      <t xml:space="preserve"> </t>
    </r>
  </si>
  <si>
    <t xml:space="preserve">кількість штатних одиниць  </t>
  </si>
  <si>
    <t>кількість листів, звернень, заяв, скарг</t>
  </si>
  <si>
    <t>кількість нормативно-правових актів</t>
  </si>
  <si>
    <t>середня кількість листів, звернень, заяв, скарг на одного працівника</t>
  </si>
  <si>
    <t>середня кількість нормативно-правових актів на одного працівника</t>
  </si>
  <si>
    <t>динаміка зростання розглянутих звернень відповідно попереднього року</t>
  </si>
  <si>
    <t>кошторис</t>
  </si>
  <si>
    <t xml:space="preserve">штатний розпис </t>
  </si>
  <si>
    <t>ЗВІТ</t>
  </si>
  <si>
    <t>про виконання паспорта бюджетної програми</t>
  </si>
  <si>
    <t>затрат</t>
  </si>
  <si>
    <t>26 серпня 2014 року № 836</t>
  </si>
  <si>
    <t>(у редакції наказу Міністерства фінансів України</t>
  </si>
  <si>
    <t>від 29 грудня 2018 року № 1209)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</si>
  <si>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</si>
  <si>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</si>
  <si>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</si>
  <si>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4.</t>
  </si>
  <si>
    <t>Керівництво і управління у відповідній сфері у місті Хмельницькому та самостійних підрозділах Хмельницької міської ради</t>
  </si>
  <si>
    <t>Мета бюджетної програми</t>
  </si>
  <si>
    <t>5.</t>
  </si>
  <si>
    <t xml:space="preserve">Завдання </t>
  </si>
  <si>
    <t>Завдання 1. Забезпечення виконання наданих законодавством повноважень</t>
  </si>
  <si>
    <t>Завдання бюджетної програми</t>
  </si>
  <si>
    <t>Затверджено у паспорті бюджетної  програми</t>
  </si>
  <si>
    <t>усього</t>
  </si>
  <si>
    <t>грн.</t>
  </si>
  <si>
    <t>гривень</t>
  </si>
  <si>
    <t xml:space="preserve">гривень </t>
  </si>
  <si>
    <t>Касові видатки (надані кредити з бюджету)</t>
  </si>
  <si>
    <t>Напрями використання бюджетних коштів</t>
  </si>
  <si>
    <t xml:space="preserve">Забезпечення виконання наданих законодавством повноважень  </t>
  </si>
  <si>
    <t xml:space="preserve">Видатки (надані кредити з бюджету) та напрями використання бюджетних коштів за бюджетною програмою </t>
  </si>
  <si>
    <t>8.</t>
  </si>
  <si>
    <t xml:space="preserve">Результативні показники бюджетної програми та аналіз їх виконання </t>
  </si>
  <si>
    <t xml:space="preserve">9. </t>
  </si>
  <si>
    <t>10. Узагальнений висновок про виконання бюджетної програми.</t>
  </si>
  <si>
    <t>журнали реєстрації вхідної/ вихідної документації</t>
  </si>
  <si>
    <t>Фактичні результативні показники, досягнуті за рахунок касових видатків (наданих кредитів з бюджету)</t>
  </si>
  <si>
    <t>Пояснення: п.1 фактичне використання коштів відповідно  до звіту про надходження та використання коштів загального фонду</t>
  </si>
  <si>
    <t>(код Програмної класифікації видатків  та кредитування місцевого бюджету)</t>
  </si>
  <si>
    <t>(код Типової  програмної класифікації видатків  та кредитування місцевого бюджету)</t>
  </si>
  <si>
    <t>03356163</t>
  </si>
  <si>
    <t>(код за ЄДРПОУ)</t>
  </si>
  <si>
    <t>(код бюджету)</t>
  </si>
  <si>
    <t>0160</t>
  </si>
  <si>
    <t>(код Фунціональної  класифікації видатків  та кредитування бюджету)</t>
  </si>
  <si>
    <t>(найменування головного розпорядника коштів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</si>
  <si>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</si>
  <si>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Видатки (надані кредити з бюджету) на реалізацію місцевих/ регіональних програм, які виконуються в межах бюджетної програми</t>
  </si>
  <si>
    <t>Найменування місцевої/ регіональної програми</t>
  </si>
  <si>
    <t>Пояснення: п.1,2 відхилення виникли в зв'язку з збільшенням фактичної кількості прийнятих/відправлених листів, звернень, заяв, підготовлених нормативно-правових актів</t>
  </si>
  <si>
    <t>(найменування відповідального виконавця)</t>
  </si>
  <si>
    <t>Програма впровадження електронного урядування у Хмельницькій міській раді на 2015-2020 роки (із змінами та доповненнями)</t>
  </si>
  <si>
    <t>обсяг видатків на забезпечення виконання наданих законодавством повноважень самостійними підрозділами</t>
  </si>
  <si>
    <t xml:space="preserve">обсяг видатків на придбання комп'ютерної техніки </t>
  </si>
  <si>
    <t>кількість комп'ютерної техніки, що планується придбати</t>
  </si>
  <si>
    <t>лист-звернення</t>
  </si>
  <si>
    <t>середньомісячні витрати на 1 службовця УЖКГ</t>
  </si>
  <si>
    <t>Пояснення: фактичне використання коштів відповідно до звіту про надходження та використання коштів загального та спеціального фонду</t>
  </si>
  <si>
    <t>Виконання бюджетної програми становить  95,6 % до затверджених призначень в 2020 р.</t>
  </si>
  <si>
    <t>В. о. начальника управління комунальної інфраструктури</t>
  </si>
  <si>
    <t>Заступник начальника відділу бухгалтерського обліку та звітності</t>
  </si>
  <si>
    <t>(ініціали/ініціал, прізвище)</t>
  </si>
  <si>
    <t>В. ГУРСЬКИЙ</t>
  </si>
  <si>
    <t>В. РИЧІНА</t>
  </si>
  <si>
    <t>Пояснення: 1,2 відхилення відповіднодо  фактичної кількості прийнятих/відправлених листів, звернень, заяв, підготовлених нормативно-правових актів</t>
  </si>
  <si>
    <t>Пояснення: п.1 відхилення відповідно до фактичної кількості прийнятих звернень, заяв</t>
  </si>
  <si>
    <t xml:space="preserve">Аналіз стану виконання результативних показників: 1) відхилення у обсягах видатків в зв'язку з тимчасовою непрацездатністю працівників, з економією коштів по оплаті комунальних послуг, інших послуг; 2) зміни показників продукту відповідно до фактичної кількості листів, звернень, заяв, нормативно-правових актів, які прийняті та надані управлінням ЖКГ протягом 2020 року щодо здійснення наданих законодавством повноважень у сфері житлово-комунального господарства (затверджені показники в паспорті  бюджетної програми планувалися по факту минулого року); 3) зміни в показниках ефективності, якості відповідно до фактичної кількості листів, звернень, заяв, нормативно-правових актів, які прийняті та надані управлінням ЖКГ протягом 2020 року.  </t>
  </si>
  <si>
    <t>місцевого бюджету на 01.01.2021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</si>
</sst>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horizontal="left"/>
    </xf>
    <xf numFmtId="0" fontId="5" fillId="0" borderId="0">
      <alignment horizontal="left"/>
    </xf>
    <xf numFmtId="0" fontId="1" fillId="0" borderId="0"/>
  </cellStyleXfs>
  <cellXfs count="137">
    <xf numFmtId="0" fontId="0" fillId="0" borderId="0" xfId="0"/>
    <xf numFmtId="0" fontId="3" fillId="0" borderId="0" xfId="3" applyFont="1" applyAlignment="1"/>
    <xf numFmtId="0" fontId="4" fillId="0" borderId="0" xfId="0" applyFont="1" applyAlignment="1">
      <alignment horizontal="left"/>
    </xf>
    <xf numFmtId="0" fontId="2" fillId="0" borderId="0" xfId="2" applyFont="1" applyAlignment="1"/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2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/>
    <xf numFmtId="0" fontId="7" fillId="0" borderId="2" xfId="2" applyFont="1" applyBorder="1" applyAlignment="1">
      <alignment horizontal="left" vertical="center" wrapText="1"/>
    </xf>
    <xf numFmtId="0" fontId="10" fillId="0" borderId="0" xfId="0" applyFont="1"/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/>
    <xf numFmtId="0" fontId="8" fillId="0" borderId="2" xfId="0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3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2" fillId="0" borderId="0" xfId="1" applyFont="1" applyAlignment="1"/>
    <xf numFmtId="0" fontId="8" fillId="0" borderId="0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174" fontId="8" fillId="0" borderId="2" xfId="0" applyNumberFormat="1" applyFont="1" applyBorder="1" applyAlignment="1">
      <alignment horizontal="center" vertical="center"/>
    </xf>
    <xf numFmtId="0" fontId="2" fillId="0" borderId="0" xfId="3" applyFont="1" applyFill="1" applyBorder="1" applyAlignment="1" applyProtection="1">
      <alignment horizontal="left" wrapText="1"/>
    </xf>
    <xf numFmtId="0" fontId="2" fillId="0" borderId="0" xfId="3" applyFont="1" applyFill="1" applyBorder="1" applyAlignment="1" applyProtection="1">
      <alignment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0" xfId="3" applyFont="1" applyFill="1" applyBorder="1" applyAlignment="1" applyProtection="1">
      <alignment wrapText="1"/>
    </xf>
    <xf numFmtId="0" fontId="2" fillId="0" borderId="0" xfId="2" applyFont="1" applyBorder="1" applyAlignment="1">
      <alignment vertical="center" wrapText="1"/>
    </xf>
    <xf numFmtId="0" fontId="2" fillId="0" borderId="0" xfId="2" applyFont="1" applyAlignment="1">
      <alignment horizontal="center"/>
    </xf>
    <xf numFmtId="0" fontId="2" fillId="0" borderId="0" xfId="3" applyFont="1"/>
    <xf numFmtId="0" fontId="2" fillId="0" borderId="1" xfId="3" applyFont="1" applyBorder="1"/>
    <xf numFmtId="0" fontId="1" fillId="0" borderId="0" xfId="3"/>
    <xf numFmtId="0" fontId="0" fillId="0" borderId="0" xfId="0" applyAlignment="1">
      <alignment horizontal="left"/>
    </xf>
    <xf numFmtId="0" fontId="2" fillId="0" borderId="0" xfId="2" applyFont="1" applyBorder="1" applyAlignment="1">
      <alignment horizontal="center" vertical="center" wrapText="1"/>
    </xf>
    <xf numFmtId="0" fontId="10" fillId="0" borderId="2" xfId="0" applyFont="1" applyBorder="1"/>
    <xf numFmtId="0" fontId="2" fillId="0" borderId="0" xfId="1" applyFont="1" applyBorder="1" applyAlignment="1">
      <alignment vertical="center"/>
    </xf>
    <xf numFmtId="0" fontId="8" fillId="0" borderId="0" xfId="0" applyFont="1" applyBorder="1" applyAlignment="1"/>
    <xf numFmtId="2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" xfId="3" applyFont="1" applyBorder="1" applyAlignment="1"/>
    <xf numFmtId="0" fontId="8" fillId="0" borderId="4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4" fillId="0" borderId="0" xfId="3" applyFont="1" applyBorder="1" applyAlignment="1">
      <alignment vertical="top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/>
    <xf numFmtId="2" fontId="8" fillId="0" borderId="5" xfId="0" applyNumberFormat="1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wrapText="1"/>
    </xf>
    <xf numFmtId="4" fontId="10" fillId="0" borderId="0" xfId="0" applyNumberFormat="1" applyFont="1" applyBorder="1"/>
    <xf numFmtId="4" fontId="10" fillId="0" borderId="0" xfId="0" applyNumberFormat="1" applyFont="1" applyBorder="1" applyAlignment="1">
      <alignment wrapText="1"/>
    </xf>
    <xf numFmtId="0" fontId="2" fillId="0" borderId="0" xfId="2" applyFont="1" applyAlignment="1">
      <alignment vertical="center"/>
    </xf>
    <xf numFmtId="0" fontId="8" fillId="0" borderId="4" xfId="0" applyFont="1" applyBorder="1" applyAlignment="1">
      <alignment vertical="top"/>
    </xf>
    <xf numFmtId="2" fontId="8" fillId="0" borderId="0" xfId="0" applyNumberFormat="1" applyFont="1"/>
    <xf numFmtId="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 wrapText="1"/>
    </xf>
    <xf numFmtId="4" fontId="10" fillId="0" borderId="2" xfId="0" applyNumberFormat="1" applyFont="1" applyBorder="1" applyAlignment="1">
      <alignment horizontal="center"/>
    </xf>
    <xf numFmtId="4" fontId="10" fillId="0" borderId="2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0" xfId="1" applyFont="1" applyFill="1" applyAlignment="1"/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0" borderId="6" xfId="2" applyFont="1" applyBorder="1" applyAlignment="1">
      <alignment vertical="center" wrapText="1"/>
    </xf>
    <xf numFmtId="0" fontId="7" fillId="0" borderId="7" xfId="2" applyFont="1" applyBorder="1" applyAlignment="1">
      <alignment vertical="center" wrapText="1"/>
    </xf>
    <xf numFmtId="4" fontId="13" fillId="0" borderId="2" xfId="2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top" wrapText="1"/>
    </xf>
    <xf numFmtId="49" fontId="2" fillId="0" borderId="1" xfId="3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1" xfId="3" quotePrefix="1" applyNumberFormat="1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2" fillId="0" borderId="0" xfId="3" applyFont="1" applyFill="1" applyBorder="1" applyAlignment="1" applyProtection="1">
      <alignment horizontal="left" wrapText="1"/>
    </xf>
    <xf numFmtId="0" fontId="2" fillId="0" borderId="2" xfId="2" applyFont="1" applyBorder="1" applyAlignment="1">
      <alignment vertical="center" wrapText="1"/>
    </xf>
    <xf numFmtId="0" fontId="2" fillId="0" borderId="2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0" fontId="2" fillId="0" borderId="7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top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4" fillId="0" borderId="4" xfId="3" applyFont="1" applyBorder="1" applyAlignment="1">
      <alignment horizontal="center" vertical="top" wrapText="1"/>
    </xf>
    <xf numFmtId="2" fontId="4" fillId="0" borderId="0" xfId="3" applyNumberFormat="1" applyFont="1" applyBorder="1" applyAlignment="1">
      <alignment horizontal="center" vertical="top" wrapText="1"/>
    </xf>
  </cellXfs>
  <cellStyles count="4">
    <cellStyle name="Звичайний" xfId="0" builtinId="0"/>
    <cellStyle name="Обычный_Лист1" xfId="1"/>
    <cellStyle name="Обычный_Паспорт_Звіт 2012 остання сесія 2" xfId="2"/>
    <cellStyle name="Обычный_Шаблон паспорта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abSelected="1" view="pageBreakPreview" zoomScaleNormal="100" zoomScaleSheetLayoutView="90" workbookViewId="0">
      <selection activeCell="I10" sqref="I10"/>
    </sheetView>
  </sheetViews>
  <sheetFormatPr defaultRowHeight="15" x14ac:dyDescent="0.25"/>
  <cols>
    <col min="1" max="1" width="4.85546875" style="4" customWidth="1"/>
    <col min="2" max="2" width="9.28515625" style="4" customWidth="1"/>
    <col min="3" max="3" width="8.5703125" style="4" customWidth="1"/>
    <col min="4" max="4" width="11.5703125" style="4" customWidth="1"/>
    <col min="5" max="5" width="12.5703125" style="4" customWidth="1"/>
    <col min="6" max="6" width="13.7109375" style="4" customWidth="1"/>
    <col min="7" max="7" width="12.28515625" style="4" customWidth="1"/>
    <col min="8" max="9" width="14.140625" style="4" customWidth="1"/>
    <col min="10" max="10" width="12.7109375" style="4" hidden="1" customWidth="1"/>
    <col min="11" max="11" width="15.28515625" style="4" customWidth="1"/>
    <col min="12" max="12" width="12.7109375" style="4" customWidth="1"/>
    <col min="13" max="13" width="12.85546875" style="4" customWidth="1"/>
    <col min="14" max="14" width="13.5703125" style="4" customWidth="1"/>
    <col min="15" max="15" width="13" style="4" customWidth="1"/>
    <col min="16" max="18" width="14.140625" style="4" customWidth="1"/>
    <col min="19" max="19" width="20.5703125" style="4" customWidth="1"/>
    <col min="20" max="20" width="11.140625" style="4" customWidth="1"/>
    <col min="21" max="21" width="10.7109375" style="4" customWidth="1"/>
    <col min="22" max="16384" width="9.140625" style="4"/>
  </cols>
  <sheetData>
    <row r="1" spans="1:19" x14ac:dyDescent="0.25">
      <c r="O1" s="1" t="s">
        <v>5</v>
      </c>
    </row>
    <row r="2" spans="1:19" x14ac:dyDescent="0.25">
      <c r="O2" s="1" t="s">
        <v>4</v>
      </c>
    </row>
    <row r="3" spans="1:19" x14ac:dyDescent="0.25">
      <c r="O3" s="1" t="s">
        <v>37</v>
      </c>
    </row>
    <row r="4" spans="1:19" x14ac:dyDescent="0.25">
      <c r="O4" s="2" t="s">
        <v>38</v>
      </c>
    </row>
    <row r="5" spans="1:19" x14ac:dyDescent="0.25">
      <c r="O5" s="2" t="s">
        <v>39</v>
      </c>
    </row>
    <row r="7" spans="1:19" x14ac:dyDescent="0.25">
      <c r="I7" s="17"/>
      <c r="J7" s="17"/>
      <c r="K7" s="17"/>
      <c r="L7" s="34" t="s">
        <v>34</v>
      </c>
      <c r="M7" s="17"/>
      <c r="N7" s="17"/>
    </row>
    <row r="8" spans="1:19" ht="15.75" x14ac:dyDescent="0.25">
      <c r="I8" s="17"/>
      <c r="J8" s="17"/>
      <c r="K8" s="35" t="s">
        <v>35</v>
      </c>
      <c r="L8" s="17"/>
      <c r="M8" s="17"/>
      <c r="N8" s="17"/>
    </row>
    <row r="9" spans="1:19" ht="15.75" x14ac:dyDescent="0.25">
      <c r="I9" s="107" t="s">
        <v>95</v>
      </c>
      <c r="J9" s="107"/>
      <c r="K9" s="107"/>
      <c r="L9" s="107"/>
      <c r="M9" s="107"/>
      <c r="N9" s="107"/>
    </row>
    <row r="12" spans="1:19" ht="19.5" customHeight="1" x14ac:dyDescent="0.25">
      <c r="A12" s="4" t="s">
        <v>0</v>
      </c>
      <c r="B12" s="134">
        <v>1200000</v>
      </c>
      <c r="C12" s="134"/>
      <c r="E12" s="58"/>
      <c r="F12" s="58" t="s">
        <v>1</v>
      </c>
      <c r="G12" s="58"/>
      <c r="H12" s="58"/>
      <c r="I12" s="58"/>
      <c r="J12" s="58"/>
      <c r="K12" s="58"/>
      <c r="L12" s="58"/>
      <c r="M12" s="58"/>
      <c r="N12" s="58"/>
      <c r="S12" s="61" t="s">
        <v>68</v>
      </c>
    </row>
    <row r="13" spans="1:19" ht="70.5" customHeight="1" x14ac:dyDescent="0.25">
      <c r="B13" s="135" t="s">
        <v>66</v>
      </c>
      <c r="C13" s="135"/>
      <c r="E13" s="59"/>
      <c r="F13" s="74" t="s">
        <v>73</v>
      </c>
      <c r="G13" s="59"/>
      <c r="H13" s="59"/>
      <c r="I13" s="59"/>
      <c r="J13" s="59"/>
      <c r="K13" s="59"/>
      <c r="L13" s="59"/>
      <c r="M13" s="59"/>
      <c r="N13" s="59"/>
      <c r="S13" s="62" t="s">
        <v>69</v>
      </c>
    </row>
    <row r="14" spans="1:19" x14ac:dyDescent="0.25">
      <c r="B14" s="6"/>
      <c r="S14" s="57"/>
    </row>
    <row r="15" spans="1:19" ht="19.5" customHeight="1" x14ac:dyDescent="0.25">
      <c r="A15" s="4" t="s">
        <v>2</v>
      </c>
      <c r="B15" s="134">
        <v>1210000</v>
      </c>
      <c r="C15" s="134"/>
      <c r="E15" s="58"/>
      <c r="F15" s="58" t="s">
        <v>1</v>
      </c>
      <c r="G15" s="58"/>
      <c r="H15" s="58"/>
      <c r="I15" s="58"/>
      <c r="J15" s="58"/>
      <c r="K15" s="58"/>
      <c r="L15" s="58"/>
      <c r="M15" s="58"/>
      <c r="N15" s="58"/>
      <c r="S15" s="61" t="s">
        <v>68</v>
      </c>
    </row>
    <row r="16" spans="1:19" ht="54.75" customHeight="1" x14ac:dyDescent="0.25">
      <c r="B16" s="135" t="s">
        <v>66</v>
      </c>
      <c r="C16" s="135"/>
      <c r="E16" s="59"/>
      <c r="F16" s="74" t="s">
        <v>78</v>
      </c>
      <c r="G16" s="59"/>
      <c r="H16" s="59"/>
      <c r="I16" s="59"/>
      <c r="J16" s="59"/>
      <c r="K16" s="59"/>
      <c r="L16" s="59"/>
      <c r="M16" s="59"/>
      <c r="N16" s="59"/>
      <c r="S16" s="62" t="s">
        <v>69</v>
      </c>
    </row>
    <row r="17" spans="1:21" x14ac:dyDescent="0.25">
      <c r="B17" s="6"/>
      <c r="S17" s="57"/>
    </row>
    <row r="18" spans="1:21" ht="33" customHeight="1" x14ac:dyDescent="0.25">
      <c r="A18" s="4" t="s">
        <v>3</v>
      </c>
      <c r="B18" s="134">
        <v>1210160</v>
      </c>
      <c r="C18" s="134"/>
      <c r="E18" s="111" t="s">
        <v>71</v>
      </c>
      <c r="F18" s="111"/>
      <c r="G18" s="111" t="s">
        <v>24</v>
      </c>
      <c r="H18" s="111"/>
      <c r="K18" s="109" t="s">
        <v>23</v>
      </c>
      <c r="L18" s="109"/>
      <c r="M18" s="109"/>
      <c r="N18" s="109"/>
      <c r="O18" s="109"/>
      <c r="P18" s="109"/>
      <c r="Q18" s="109"/>
      <c r="S18" s="60">
        <v>22201100000</v>
      </c>
    </row>
    <row r="19" spans="1:21" ht="55.5" customHeight="1" x14ac:dyDescent="0.25">
      <c r="B19" s="135" t="s">
        <v>66</v>
      </c>
      <c r="C19" s="135"/>
      <c r="E19" s="136" t="s">
        <v>67</v>
      </c>
      <c r="F19" s="136"/>
      <c r="G19" s="108" t="s">
        <v>72</v>
      </c>
      <c r="H19" s="108"/>
      <c r="I19" s="63"/>
      <c r="J19" s="63"/>
      <c r="K19" s="108" t="s">
        <v>74</v>
      </c>
      <c r="L19" s="108"/>
      <c r="M19" s="108"/>
      <c r="N19" s="108"/>
      <c r="O19" s="108"/>
      <c r="P19" s="108"/>
      <c r="Q19" s="108"/>
      <c r="S19" s="62" t="s">
        <v>70</v>
      </c>
    </row>
    <row r="20" spans="1:21" x14ac:dyDescent="0.25">
      <c r="S20" s="57"/>
    </row>
    <row r="21" spans="1:21" ht="19.5" customHeight="1" x14ac:dyDescent="0.25">
      <c r="A21" s="4" t="s">
        <v>43</v>
      </c>
      <c r="B21" s="125" t="s">
        <v>40</v>
      </c>
      <c r="C21" s="125"/>
      <c r="D21" s="125"/>
      <c r="E21" s="125"/>
      <c r="F21" s="125"/>
      <c r="G21" s="125"/>
      <c r="H21" s="125"/>
      <c r="I21" s="125"/>
      <c r="J21" s="125"/>
      <c r="K21" s="125"/>
      <c r="L21" s="43"/>
      <c r="M21" s="43"/>
      <c r="N21" s="43"/>
      <c r="O21" s="43"/>
      <c r="P21" s="43"/>
      <c r="Q21" s="43"/>
      <c r="R21" s="43"/>
      <c r="S21" s="41"/>
      <c r="T21" s="41"/>
    </row>
    <row r="22" spans="1:21" ht="15.75" x14ac:dyDescent="0.25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1"/>
    </row>
    <row r="23" spans="1:21" ht="18" customHeight="1" x14ac:dyDescent="0.25">
      <c r="B23" s="42" t="s">
        <v>11</v>
      </c>
      <c r="C23" s="110" t="s">
        <v>41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44"/>
      <c r="Q23" s="44"/>
      <c r="R23" s="44"/>
      <c r="S23" s="44"/>
      <c r="T23" s="44"/>
    </row>
    <row r="24" spans="1:21" ht="18" customHeight="1" x14ac:dyDescent="0.25">
      <c r="B24" s="42">
        <v>1</v>
      </c>
      <c r="C24" s="110" t="s">
        <v>42</v>
      </c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44"/>
      <c r="Q24" s="44"/>
      <c r="R24" s="44"/>
      <c r="S24" s="44"/>
      <c r="T24" s="44"/>
    </row>
    <row r="25" spans="1:21" x14ac:dyDescent="0.25">
      <c r="T25" s="8"/>
    </row>
    <row r="26" spans="1:21" ht="19.5" customHeight="1" x14ac:dyDescent="0.25">
      <c r="A26" s="45" t="s">
        <v>46</v>
      </c>
      <c r="B26" s="46" t="s">
        <v>45</v>
      </c>
      <c r="C26" s="46"/>
      <c r="D26" s="46"/>
      <c r="E26" s="47" t="s">
        <v>44</v>
      </c>
      <c r="F26" s="5"/>
      <c r="G26" s="5"/>
      <c r="H26" s="5"/>
      <c r="I26" s="5"/>
      <c r="J26" s="5"/>
      <c r="K26" s="5"/>
      <c r="L26" s="5"/>
      <c r="M26" s="5"/>
      <c r="N26" s="5"/>
      <c r="O26" s="5"/>
      <c r="T26" s="8"/>
    </row>
    <row r="28" spans="1:21" ht="15.75" x14ac:dyDescent="0.25">
      <c r="A28" s="45" t="s">
        <v>9</v>
      </c>
      <c r="B28" s="3" t="s">
        <v>49</v>
      </c>
      <c r="C28" s="48"/>
      <c r="D28" s="3"/>
      <c r="E28" s="3"/>
      <c r="F28" s="3"/>
      <c r="G28" s="3"/>
      <c r="H28" s="3"/>
      <c r="I28" s="3"/>
      <c r="J28" s="3"/>
      <c r="K28" s="3"/>
      <c r="L28" s="3"/>
      <c r="M28" s="49"/>
      <c r="N28" s="49"/>
      <c r="O28" s="49"/>
      <c r="P28" s="49"/>
      <c r="Q28" s="49"/>
      <c r="R28" s="49"/>
      <c r="S28" s="49"/>
      <c r="T28" s="49"/>
    </row>
    <row r="29" spans="1:2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26"/>
      <c r="Q29" s="26"/>
      <c r="R29" s="26"/>
      <c r="S29" s="26"/>
      <c r="T29" s="26"/>
      <c r="U29" s="8"/>
    </row>
    <row r="30" spans="1:21" ht="18.95" customHeight="1" x14ac:dyDescent="0.25">
      <c r="A30" s="50"/>
      <c r="B30" s="42" t="s">
        <v>11</v>
      </c>
      <c r="C30" s="110" t="s">
        <v>47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44"/>
      <c r="Q30" s="44"/>
      <c r="R30" s="44"/>
      <c r="S30" s="44"/>
      <c r="T30" s="44"/>
      <c r="U30" s="8"/>
    </row>
    <row r="31" spans="1:21" ht="18.95" customHeight="1" x14ac:dyDescent="0.25">
      <c r="A31" s="50"/>
      <c r="B31" s="42">
        <v>1</v>
      </c>
      <c r="C31" s="126" t="s">
        <v>48</v>
      </c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44"/>
      <c r="Q31" s="44"/>
      <c r="R31" s="44"/>
      <c r="S31" s="44"/>
      <c r="T31" s="44"/>
      <c r="U31" s="8"/>
    </row>
    <row r="32" spans="1:21" x14ac:dyDescent="0.25">
      <c r="P32" s="8"/>
      <c r="Q32" s="8"/>
      <c r="R32" s="8"/>
      <c r="S32" s="8"/>
      <c r="T32" s="8"/>
      <c r="U32" s="8"/>
    </row>
    <row r="33" spans="1:19" ht="15.75" x14ac:dyDescent="0.25">
      <c r="A33" s="4" t="s">
        <v>12</v>
      </c>
      <c r="B33" s="21" t="s">
        <v>58</v>
      </c>
    </row>
    <row r="34" spans="1:19" ht="15.75" x14ac:dyDescent="0.25">
      <c r="B34" s="3"/>
      <c r="R34" s="4" t="s">
        <v>53</v>
      </c>
    </row>
    <row r="35" spans="1:19" ht="33.75" customHeight="1" x14ac:dyDescent="0.25">
      <c r="B35" s="99" t="s">
        <v>11</v>
      </c>
      <c r="C35" s="101" t="s">
        <v>56</v>
      </c>
      <c r="D35" s="102"/>
      <c r="E35" s="102"/>
      <c r="F35" s="102"/>
      <c r="G35" s="102"/>
      <c r="H35" s="112"/>
      <c r="I35" s="86" t="s">
        <v>50</v>
      </c>
      <c r="J35" s="86"/>
      <c r="K35" s="86"/>
      <c r="L35" s="86"/>
      <c r="M35" s="86" t="s">
        <v>55</v>
      </c>
      <c r="N35" s="86"/>
      <c r="O35" s="86"/>
      <c r="P35" s="86" t="s">
        <v>8</v>
      </c>
      <c r="Q35" s="86"/>
      <c r="R35" s="86"/>
      <c r="S35" s="94"/>
    </row>
    <row r="36" spans="1:19" ht="33.75" customHeight="1" x14ac:dyDescent="0.25">
      <c r="B36" s="100"/>
      <c r="C36" s="103"/>
      <c r="D36" s="104"/>
      <c r="E36" s="104"/>
      <c r="F36" s="104"/>
      <c r="G36" s="104"/>
      <c r="H36" s="113"/>
      <c r="I36" s="7" t="s">
        <v>6</v>
      </c>
      <c r="J36" s="7"/>
      <c r="K36" s="7" t="s">
        <v>7</v>
      </c>
      <c r="L36" s="7" t="s">
        <v>51</v>
      </c>
      <c r="M36" s="7" t="s">
        <v>6</v>
      </c>
      <c r="N36" s="13" t="s">
        <v>7</v>
      </c>
      <c r="O36" s="7" t="s">
        <v>51</v>
      </c>
      <c r="P36" s="9" t="s">
        <v>6</v>
      </c>
      <c r="Q36" s="7" t="s">
        <v>7</v>
      </c>
      <c r="R36" s="7" t="s">
        <v>51</v>
      </c>
      <c r="S36" s="94"/>
    </row>
    <row r="37" spans="1:19" ht="24.75" customHeight="1" x14ac:dyDescent="0.25">
      <c r="B37" s="19">
        <v>1</v>
      </c>
      <c r="C37" s="96">
        <v>2</v>
      </c>
      <c r="D37" s="97"/>
      <c r="E37" s="97"/>
      <c r="F37" s="97"/>
      <c r="G37" s="97"/>
      <c r="H37" s="98"/>
      <c r="I37" s="7">
        <v>3</v>
      </c>
      <c r="J37" s="7"/>
      <c r="K37" s="7">
        <v>4</v>
      </c>
      <c r="L37" s="7">
        <v>5</v>
      </c>
      <c r="M37" s="7">
        <v>6</v>
      </c>
      <c r="N37" s="13">
        <v>7</v>
      </c>
      <c r="O37" s="13">
        <v>8</v>
      </c>
      <c r="P37" s="7">
        <v>9</v>
      </c>
      <c r="Q37" s="7">
        <v>10</v>
      </c>
      <c r="R37" s="7">
        <v>11</v>
      </c>
      <c r="S37" s="95"/>
    </row>
    <row r="38" spans="1:19" ht="20.100000000000001" customHeight="1" x14ac:dyDescent="0.25">
      <c r="B38" s="19">
        <v>1</v>
      </c>
      <c r="C38" s="128" t="s">
        <v>57</v>
      </c>
      <c r="D38" s="129"/>
      <c r="E38" s="129"/>
      <c r="F38" s="129"/>
      <c r="G38" s="129"/>
      <c r="H38" s="130"/>
      <c r="I38" s="90">
        <f>11300780-170000+47000-88000</f>
        <v>11089780</v>
      </c>
      <c r="J38" s="90"/>
      <c r="K38" s="14">
        <v>17000</v>
      </c>
      <c r="L38" s="14">
        <f>I38+K38</f>
        <v>11106780</v>
      </c>
      <c r="M38" s="14">
        <f>M56</f>
        <v>10598660.42</v>
      </c>
      <c r="N38" s="14">
        <f>N57</f>
        <v>16758.72</v>
      </c>
      <c r="O38" s="14">
        <f>M38+N38</f>
        <v>10615419.140000001</v>
      </c>
      <c r="P38" s="14">
        <f>M38-I38</f>
        <v>-491119.58000000007</v>
      </c>
      <c r="Q38" s="14">
        <f>N38-K38</f>
        <v>-241.27999999999884</v>
      </c>
      <c r="R38" s="14">
        <f>O38-L38</f>
        <v>-491360.8599999994</v>
      </c>
      <c r="S38" s="95"/>
    </row>
    <row r="39" spans="1:19" ht="20.100000000000001" customHeight="1" x14ac:dyDescent="0.25">
      <c r="B39" s="15"/>
      <c r="C39" s="131" t="s">
        <v>10</v>
      </c>
      <c r="D39" s="131"/>
      <c r="E39" s="131"/>
      <c r="F39" s="131"/>
      <c r="G39" s="131"/>
      <c r="H39" s="131"/>
      <c r="I39" s="14">
        <f>I38</f>
        <v>11089780</v>
      </c>
      <c r="J39" s="14"/>
      <c r="K39" s="14">
        <f>K38</f>
        <v>17000</v>
      </c>
      <c r="L39" s="14">
        <f>I39+K39</f>
        <v>11106780</v>
      </c>
      <c r="M39" s="14">
        <f>M38</f>
        <v>10598660.42</v>
      </c>
      <c r="N39" s="14">
        <f>N38</f>
        <v>16758.72</v>
      </c>
      <c r="O39" s="14">
        <f>O38</f>
        <v>10615419.140000001</v>
      </c>
      <c r="P39" s="14">
        <f>P38</f>
        <v>-491119.58000000007</v>
      </c>
      <c r="Q39" s="14">
        <f>Q38</f>
        <v>-241.27999999999884</v>
      </c>
      <c r="R39" s="14">
        <f>O39-L39</f>
        <v>-491360.8599999994</v>
      </c>
      <c r="S39" s="95"/>
    </row>
    <row r="40" spans="1:19" ht="24.75" customHeight="1" x14ac:dyDescent="0.25">
      <c r="B40" s="127" t="s">
        <v>85</v>
      </c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64"/>
    </row>
    <row r="41" spans="1:19" ht="21.75" customHeight="1" x14ac:dyDescent="0.25">
      <c r="A41" s="4" t="s">
        <v>59</v>
      </c>
      <c r="B41" s="3" t="s">
        <v>75</v>
      </c>
    </row>
    <row r="42" spans="1:19" ht="18" customHeight="1" x14ac:dyDescent="0.25">
      <c r="B42" s="3"/>
      <c r="O42" s="4" t="s">
        <v>54</v>
      </c>
      <c r="P42" s="8"/>
      <c r="Q42" s="8"/>
      <c r="R42" s="8"/>
    </row>
    <row r="43" spans="1:19" ht="30.75" customHeight="1" x14ac:dyDescent="0.25">
      <c r="A43" s="86" t="s">
        <v>11</v>
      </c>
      <c r="B43" s="101" t="s">
        <v>76</v>
      </c>
      <c r="C43" s="102"/>
      <c r="D43" s="102"/>
      <c r="E43" s="102"/>
      <c r="F43" s="86" t="s">
        <v>50</v>
      </c>
      <c r="G43" s="86"/>
      <c r="H43" s="86"/>
      <c r="I43" s="86" t="s">
        <v>55</v>
      </c>
      <c r="J43" s="86"/>
      <c r="K43" s="86"/>
      <c r="L43" s="86"/>
      <c r="M43" s="96" t="s">
        <v>8</v>
      </c>
      <c r="N43" s="97"/>
      <c r="O43" s="98"/>
      <c r="P43" s="66"/>
      <c r="Q43" s="55"/>
      <c r="R43" s="8"/>
    </row>
    <row r="44" spans="1:19" ht="33" customHeight="1" x14ac:dyDescent="0.25">
      <c r="A44" s="86"/>
      <c r="B44" s="103"/>
      <c r="C44" s="104"/>
      <c r="D44" s="104"/>
      <c r="E44" s="104"/>
      <c r="F44" s="7" t="s">
        <v>6</v>
      </c>
      <c r="G44" s="7" t="s">
        <v>7</v>
      </c>
      <c r="H44" s="7" t="s">
        <v>51</v>
      </c>
      <c r="I44" s="7" t="s">
        <v>6</v>
      </c>
      <c r="J44" s="13"/>
      <c r="K44" s="13" t="s">
        <v>7</v>
      </c>
      <c r="L44" s="7" t="s">
        <v>51</v>
      </c>
      <c r="M44" s="7" t="s">
        <v>6</v>
      </c>
      <c r="N44" s="7" t="s">
        <v>7</v>
      </c>
      <c r="O44" s="7" t="s">
        <v>51</v>
      </c>
      <c r="P44" s="66"/>
      <c r="Q44" s="55"/>
      <c r="R44" s="8"/>
    </row>
    <row r="45" spans="1:19" ht="18" customHeight="1" x14ac:dyDescent="0.25">
      <c r="A45" s="12">
        <v>1</v>
      </c>
      <c r="B45" s="96">
        <v>2</v>
      </c>
      <c r="C45" s="97"/>
      <c r="D45" s="97"/>
      <c r="E45" s="97"/>
      <c r="F45" s="7">
        <v>3</v>
      </c>
      <c r="G45" s="7">
        <v>4</v>
      </c>
      <c r="H45" s="7">
        <v>5</v>
      </c>
      <c r="I45" s="7">
        <v>6</v>
      </c>
      <c r="J45" s="13"/>
      <c r="K45" s="13">
        <v>7</v>
      </c>
      <c r="L45" s="13">
        <v>8</v>
      </c>
      <c r="M45" s="7">
        <v>9</v>
      </c>
      <c r="N45" s="7">
        <v>10</v>
      </c>
      <c r="O45" s="7">
        <v>11</v>
      </c>
      <c r="P45" s="67"/>
      <c r="Q45" s="53"/>
      <c r="R45" s="8"/>
    </row>
    <row r="46" spans="1:19" ht="63.75" customHeight="1" x14ac:dyDescent="0.25">
      <c r="A46" s="19">
        <v>1</v>
      </c>
      <c r="B46" s="83" t="s">
        <v>79</v>
      </c>
      <c r="C46" s="84"/>
      <c r="D46" s="84"/>
      <c r="E46" s="84"/>
      <c r="F46" s="76">
        <v>160000</v>
      </c>
      <c r="G46" s="77">
        <v>17000</v>
      </c>
      <c r="H46" s="77">
        <f>G46+F46</f>
        <v>177000</v>
      </c>
      <c r="I46" s="77">
        <v>160000</v>
      </c>
      <c r="J46" s="77"/>
      <c r="K46" s="77">
        <f>N57</f>
        <v>16758.72</v>
      </c>
      <c r="L46" s="77">
        <f>I46+K46</f>
        <v>176758.72</v>
      </c>
      <c r="M46" s="77">
        <f>I46-F46</f>
        <v>0</v>
      </c>
      <c r="N46" s="77">
        <f>K46-G46</f>
        <v>-241.27999999999884</v>
      </c>
      <c r="O46" s="77">
        <f>L46-H46</f>
        <v>-241.27999999999884</v>
      </c>
      <c r="P46" s="68"/>
      <c r="Q46" s="69"/>
      <c r="R46" s="8"/>
    </row>
    <row r="47" spans="1:19" s="17" customFormat="1" ht="21.75" customHeight="1" x14ac:dyDescent="0.2">
      <c r="A47" s="51"/>
      <c r="B47" s="105" t="s">
        <v>10</v>
      </c>
      <c r="C47" s="106"/>
      <c r="D47" s="106"/>
      <c r="E47" s="106"/>
      <c r="F47" s="78">
        <f>F46</f>
        <v>160000</v>
      </c>
      <c r="G47" s="79">
        <f>G46</f>
        <v>17000</v>
      </c>
      <c r="H47" s="79">
        <f>SUM(H46:H46)</f>
        <v>177000</v>
      </c>
      <c r="I47" s="79">
        <f>I46</f>
        <v>160000</v>
      </c>
      <c r="J47" s="79"/>
      <c r="K47" s="79">
        <f>K46</f>
        <v>16758.72</v>
      </c>
      <c r="L47" s="79">
        <f>SUM(L46:L46)</f>
        <v>176758.72</v>
      </c>
      <c r="M47" s="79">
        <f>I47-F47</f>
        <v>0</v>
      </c>
      <c r="N47" s="79">
        <f>N46</f>
        <v>-241.27999999999884</v>
      </c>
      <c r="O47" s="79">
        <f>L47-H47</f>
        <v>-241.27999999999884</v>
      </c>
      <c r="P47" s="68"/>
      <c r="Q47" s="69"/>
      <c r="R47" s="65"/>
    </row>
    <row r="48" spans="1:19" s="17" customFormat="1" ht="21.75" customHeight="1" x14ac:dyDescent="0.2">
      <c r="A48" s="65"/>
      <c r="B48" s="70"/>
      <c r="C48" s="70"/>
      <c r="D48" s="70"/>
      <c r="E48" s="70"/>
      <c r="F48" s="71"/>
      <c r="G48" s="72"/>
      <c r="H48" s="72"/>
      <c r="I48" s="72"/>
      <c r="J48" s="72"/>
      <c r="K48" s="72"/>
      <c r="L48" s="72"/>
      <c r="M48" s="72"/>
      <c r="N48" s="72"/>
      <c r="O48" s="72"/>
      <c r="P48" s="69"/>
      <c r="Q48" s="69"/>
      <c r="R48" s="65"/>
    </row>
    <row r="49" spans="1:19" ht="15.75" x14ac:dyDescent="0.25">
      <c r="A49" s="4" t="s">
        <v>61</v>
      </c>
      <c r="B49" s="73" t="s">
        <v>60</v>
      </c>
    </row>
    <row r="50" spans="1:19" ht="11.25" customHeight="1" x14ac:dyDescent="0.25">
      <c r="B50" s="3"/>
    </row>
    <row r="51" spans="1:19" ht="59.25" customHeight="1" x14ac:dyDescent="0.25">
      <c r="A51" s="86" t="s">
        <v>11</v>
      </c>
      <c r="B51" s="86" t="s">
        <v>15</v>
      </c>
      <c r="C51" s="86"/>
      <c r="D51" s="86"/>
      <c r="E51" s="86"/>
      <c r="F51" s="86"/>
      <c r="G51" s="86" t="s">
        <v>13</v>
      </c>
      <c r="H51" s="86" t="s">
        <v>14</v>
      </c>
      <c r="I51" s="86" t="s">
        <v>50</v>
      </c>
      <c r="J51" s="86"/>
      <c r="K51" s="86"/>
      <c r="L51" s="86"/>
      <c r="M51" s="86" t="s">
        <v>64</v>
      </c>
      <c r="N51" s="86"/>
      <c r="O51" s="86"/>
      <c r="P51" s="86" t="s">
        <v>8</v>
      </c>
      <c r="Q51" s="86"/>
      <c r="R51" s="86"/>
    </row>
    <row r="52" spans="1:19" ht="32.25" customHeight="1" x14ac:dyDescent="0.25">
      <c r="A52" s="86"/>
      <c r="B52" s="86"/>
      <c r="C52" s="86"/>
      <c r="D52" s="86"/>
      <c r="E52" s="86"/>
      <c r="F52" s="86"/>
      <c r="G52" s="86"/>
      <c r="H52" s="86"/>
      <c r="I52" s="7" t="s">
        <v>6</v>
      </c>
      <c r="J52" s="7"/>
      <c r="K52" s="7" t="s">
        <v>7</v>
      </c>
      <c r="L52" s="7" t="s">
        <v>51</v>
      </c>
      <c r="M52" s="7" t="s">
        <v>6</v>
      </c>
      <c r="N52" s="7" t="s">
        <v>7</v>
      </c>
      <c r="O52" s="7" t="s">
        <v>51</v>
      </c>
      <c r="P52" s="7" t="s">
        <v>6</v>
      </c>
      <c r="Q52" s="7" t="s">
        <v>7</v>
      </c>
      <c r="R52" s="7" t="s">
        <v>51</v>
      </c>
      <c r="S52" s="8"/>
    </row>
    <row r="53" spans="1:19" ht="18" customHeight="1" x14ac:dyDescent="0.25">
      <c r="A53" s="7">
        <v>1</v>
      </c>
      <c r="B53" s="86">
        <v>2</v>
      </c>
      <c r="C53" s="86"/>
      <c r="D53" s="86"/>
      <c r="E53" s="86"/>
      <c r="F53" s="86"/>
      <c r="G53" s="7">
        <v>3</v>
      </c>
      <c r="H53" s="7">
        <v>4</v>
      </c>
      <c r="I53" s="7">
        <v>5</v>
      </c>
      <c r="J53" s="7"/>
      <c r="K53" s="7">
        <v>6</v>
      </c>
      <c r="L53" s="7">
        <v>7</v>
      </c>
      <c r="M53" s="7">
        <v>8</v>
      </c>
      <c r="N53" s="7">
        <v>9</v>
      </c>
      <c r="O53" s="7">
        <v>10</v>
      </c>
      <c r="P53" s="7">
        <v>11</v>
      </c>
      <c r="Q53" s="7">
        <v>12</v>
      </c>
      <c r="R53" s="7">
        <v>13</v>
      </c>
      <c r="S53" s="8"/>
    </row>
    <row r="54" spans="1:19" ht="22.5" customHeight="1" x14ac:dyDescent="0.25">
      <c r="A54" s="15"/>
      <c r="B54" s="87" t="s">
        <v>25</v>
      </c>
      <c r="C54" s="88"/>
      <c r="D54" s="88"/>
      <c r="E54" s="88"/>
      <c r="F54" s="88"/>
      <c r="G54" s="88"/>
      <c r="H54" s="88"/>
      <c r="I54" s="88"/>
      <c r="J54" s="88"/>
      <c r="K54" s="88"/>
      <c r="L54" s="89"/>
      <c r="M54" s="15"/>
      <c r="N54" s="15"/>
      <c r="O54" s="15"/>
      <c r="P54" s="15"/>
      <c r="Q54" s="15"/>
      <c r="R54" s="15"/>
      <c r="S54" s="8"/>
    </row>
    <row r="55" spans="1:19" ht="22.5" customHeight="1" x14ac:dyDescent="0.25">
      <c r="A55" s="15"/>
      <c r="B55" s="123" t="s">
        <v>36</v>
      </c>
      <c r="C55" s="123"/>
      <c r="D55" s="123"/>
      <c r="E55" s="123"/>
      <c r="F55" s="123"/>
      <c r="G55" s="16"/>
      <c r="H55" s="16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8"/>
    </row>
    <row r="56" spans="1:19" ht="50.25" customHeight="1" x14ac:dyDescent="0.25">
      <c r="A56" s="19">
        <v>1</v>
      </c>
      <c r="B56" s="119" t="s">
        <v>80</v>
      </c>
      <c r="C56" s="119"/>
      <c r="D56" s="119"/>
      <c r="E56" s="119"/>
      <c r="F56" s="119"/>
      <c r="G56" s="20" t="s">
        <v>52</v>
      </c>
      <c r="H56" s="20" t="s">
        <v>32</v>
      </c>
      <c r="I56" s="18">
        <f>I38</f>
        <v>11089780</v>
      </c>
      <c r="J56" s="18"/>
      <c r="K56" s="18"/>
      <c r="L56" s="18">
        <f>I56</f>
        <v>11089780</v>
      </c>
      <c r="M56" s="18">
        <v>10598660.42</v>
      </c>
      <c r="N56" s="18"/>
      <c r="O56" s="18">
        <f>M56</f>
        <v>10598660.42</v>
      </c>
      <c r="P56" s="18">
        <f>M56-I56</f>
        <v>-491119.58000000007</v>
      </c>
      <c r="Q56" s="18"/>
      <c r="R56" s="18">
        <f>P56</f>
        <v>-491119.58000000007</v>
      </c>
      <c r="S56" s="8"/>
    </row>
    <row r="57" spans="1:19" ht="19.5" customHeight="1" x14ac:dyDescent="0.25">
      <c r="A57" s="19">
        <v>2</v>
      </c>
      <c r="B57" s="83" t="s">
        <v>81</v>
      </c>
      <c r="C57" s="84"/>
      <c r="D57" s="84"/>
      <c r="E57" s="84"/>
      <c r="F57" s="85"/>
      <c r="G57" s="20" t="s">
        <v>52</v>
      </c>
      <c r="H57" s="20" t="s">
        <v>32</v>
      </c>
      <c r="I57" s="18"/>
      <c r="J57" s="18"/>
      <c r="K57" s="18">
        <f>K38</f>
        <v>17000</v>
      </c>
      <c r="L57" s="18">
        <f>K57</f>
        <v>17000</v>
      </c>
      <c r="M57" s="18"/>
      <c r="N57" s="18">
        <v>16758.72</v>
      </c>
      <c r="O57" s="18">
        <f>N57</f>
        <v>16758.72</v>
      </c>
      <c r="P57" s="18"/>
      <c r="Q57" s="18">
        <f>N57-K57</f>
        <v>-241.27999999999884</v>
      </c>
      <c r="R57" s="18">
        <f>Q57</f>
        <v>-241.27999999999884</v>
      </c>
      <c r="S57" s="8"/>
    </row>
    <row r="58" spans="1:19" ht="37.5" customHeight="1" x14ac:dyDescent="0.25">
      <c r="A58" s="19">
        <v>3</v>
      </c>
      <c r="B58" s="119" t="s">
        <v>26</v>
      </c>
      <c r="C58" s="119"/>
      <c r="D58" s="119"/>
      <c r="E58" s="119"/>
      <c r="F58" s="119"/>
      <c r="G58" s="20" t="s">
        <v>17</v>
      </c>
      <c r="H58" s="20" t="s">
        <v>33</v>
      </c>
      <c r="I58" s="27">
        <v>39</v>
      </c>
      <c r="J58" s="27"/>
      <c r="K58" s="27"/>
      <c r="L58" s="27">
        <f>I58</f>
        <v>39</v>
      </c>
      <c r="M58" s="27">
        <v>39</v>
      </c>
      <c r="N58" s="27"/>
      <c r="O58" s="27">
        <f>M58</f>
        <v>39</v>
      </c>
      <c r="P58" s="18">
        <f>M58-I58</f>
        <v>0</v>
      </c>
      <c r="Q58" s="18"/>
      <c r="R58" s="18">
        <f>P58</f>
        <v>0</v>
      </c>
      <c r="S58" s="8"/>
    </row>
    <row r="59" spans="1:19" ht="21.75" customHeight="1" x14ac:dyDescent="0.25">
      <c r="A59" s="19"/>
      <c r="B59" s="121" t="s">
        <v>65</v>
      </c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8"/>
    </row>
    <row r="60" spans="1:19" ht="21.75" customHeight="1" x14ac:dyDescent="0.25">
      <c r="A60" s="19"/>
      <c r="B60" s="123" t="s">
        <v>20</v>
      </c>
      <c r="C60" s="123"/>
      <c r="D60" s="123"/>
      <c r="E60" s="123"/>
      <c r="F60" s="123"/>
      <c r="G60" s="29"/>
      <c r="H60" s="29"/>
      <c r="I60" s="23"/>
      <c r="J60" s="23"/>
      <c r="K60" s="22"/>
      <c r="L60" s="19"/>
      <c r="M60" s="19"/>
      <c r="N60" s="19"/>
      <c r="O60" s="19"/>
      <c r="P60" s="39"/>
      <c r="Q60" s="39"/>
      <c r="R60" s="39"/>
      <c r="S60" s="8"/>
    </row>
    <row r="61" spans="1:19" ht="27" customHeight="1" x14ac:dyDescent="0.25">
      <c r="A61" s="19">
        <v>1</v>
      </c>
      <c r="B61" s="124" t="s">
        <v>27</v>
      </c>
      <c r="C61" s="118"/>
      <c r="D61" s="118"/>
      <c r="E61" s="118"/>
      <c r="F61" s="118"/>
      <c r="G61" s="20" t="s">
        <v>17</v>
      </c>
      <c r="H61" s="133" t="s">
        <v>63</v>
      </c>
      <c r="I61" s="23">
        <v>7550</v>
      </c>
      <c r="J61" s="23"/>
      <c r="K61" s="22"/>
      <c r="L61" s="19">
        <f>I61</f>
        <v>7550</v>
      </c>
      <c r="M61" s="22">
        <v>6323</v>
      </c>
      <c r="N61" s="19"/>
      <c r="O61" s="19">
        <f>M61</f>
        <v>6323</v>
      </c>
      <c r="P61" s="39">
        <f>M61-I61</f>
        <v>-1227</v>
      </c>
      <c r="Q61" s="39"/>
      <c r="R61" s="39">
        <f>P61</f>
        <v>-1227</v>
      </c>
      <c r="S61" s="8"/>
    </row>
    <row r="62" spans="1:19" ht="27" customHeight="1" x14ac:dyDescent="0.25">
      <c r="A62" s="19">
        <v>2</v>
      </c>
      <c r="B62" s="124" t="s">
        <v>28</v>
      </c>
      <c r="C62" s="118"/>
      <c r="D62" s="118"/>
      <c r="E62" s="118"/>
      <c r="F62" s="118"/>
      <c r="G62" s="20" t="s">
        <v>17</v>
      </c>
      <c r="H62" s="133"/>
      <c r="I62" s="19">
        <v>1031</v>
      </c>
      <c r="J62" s="19"/>
      <c r="K62" s="19"/>
      <c r="L62" s="19">
        <f>I62</f>
        <v>1031</v>
      </c>
      <c r="M62" s="19">
        <v>1048</v>
      </c>
      <c r="N62" s="19"/>
      <c r="O62" s="19">
        <f>M62</f>
        <v>1048</v>
      </c>
      <c r="P62" s="28">
        <f>M62-I62</f>
        <v>17</v>
      </c>
      <c r="Q62" s="28"/>
      <c r="R62" s="28">
        <f>P62</f>
        <v>17</v>
      </c>
      <c r="S62" s="8"/>
    </row>
    <row r="63" spans="1:19" ht="33.75" customHeight="1" x14ac:dyDescent="0.25">
      <c r="A63" s="19">
        <v>3</v>
      </c>
      <c r="B63" s="91" t="s">
        <v>82</v>
      </c>
      <c r="C63" s="92"/>
      <c r="D63" s="92"/>
      <c r="E63" s="92"/>
      <c r="F63" s="93"/>
      <c r="G63" s="20" t="s">
        <v>17</v>
      </c>
      <c r="H63" s="20" t="s">
        <v>83</v>
      </c>
      <c r="I63" s="28"/>
      <c r="J63" s="28"/>
      <c r="K63" s="19">
        <v>1</v>
      </c>
      <c r="L63" s="28">
        <f>K63</f>
        <v>1</v>
      </c>
      <c r="M63" s="28"/>
      <c r="N63" s="19">
        <v>1</v>
      </c>
      <c r="O63" s="28">
        <f>N63</f>
        <v>1</v>
      </c>
      <c r="P63" s="28"/>
      <c r="Q63" s="28">
        <f>N63-K63</f>
        <v>0</v>
      </c>
      <c r="R63" s="28">
        <f>Q63</f>
        <v>0</v>
      </c>
      <c r="S63" s="8"/>
    </row>
    <row r="64" spans="1:19" ht="20.100000000000001" customHeight="1" x14ac:dyDescent="0.25">
      <c r="A64" s="19"/>
      <c r="B64" s="121" t="s">
        <v>92</v>
      </c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8"/>
    </row>
    <row r="65" spans="1:20" ht="20.100000000000001" customHeight="1" x14ac:dyDescent="0.25">
      <c r="A65" s="19"/>
      <c r="B65" s="123" t="s">
        <v>21</v>
      </c>
      <c r="C65" s="123"/>
      <c r="D65" s="123"/>
      <c r="E65" s="123"/>
      <c r="F65" s="123"/>
      <c r="G65" s="20"/>
      <c r="H65" s="38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8"/>
    </row>
    <row r="66" spans="1:20" ht="20.100000000000001" customHeight="1" x14ac:dyDescent="0.25">
      <c r="A66" s="19">
        <v>1</v>
      </c>
      <c r="B66" s="83" t="s">
        <v>84</v>
      </c>
      <c r="C66" s="84"/>
      <c r="D66" s="84"/>
      <c r="E66" s="84"/>
      <c r="F66" s="85"/>
      <c r="G66" s="20" t="s">
        <v>52</v>
      </c>
      <c r="H66" s="20" t="s">
        <v>19</v>
      </c>
      <c r="I66" s="24">
        <f>I56/I58/12</f>
        <v>23696.111111111109</v>
      </c>
      <c r="J66" s="24"/>
      <c r="K66" s="24"/>
      <c r="L66" s="24">
        <f>I66</f>
        <v>23696.111111111109</v>
      </c>
      <c r="M66" s="24">
        <f>M56/M58/12</f>
        <v>22646.710299145299</v>
      </c>
      <c r="N66" s="24"/>
      <c r="O66" s="24">
        <f>M66</f>
        <v>22646.710299145299</v>
      </c>
      <c r="P66" s="24">
        <f>M66-I66</f>
        <v>-1049.4008119658101</v>
      </c>
      <c r="Q66" s="24"/>
      <c r="R66" s="24">
        <f>P66</f>
        <v>-1049.4008119658101</v>
      </c>
      <c r="S66" s="8"/>
      <c r="T66" s="75"/>
    </row>
    <row r="67" spans="1:20" ht="33.75" customHeight="1" x14ac:dyDescent="0.25">
      <c r="A67" s="19">
        <v>2</v>
      </c>
      <c r="B67" s="117" t="s">
        <v>29</v>
      </c>
      <c r="C67" s="118"/>
      <c r="D67" s="118"/>
      <c r="E67" s="118"/>
      <c r="F67" s="118"/>
      <c r="G67" s="20" t="s">
        <v>17</v>
      </c>
      <c r="H67" s="20" t="s">
        <v>19</v>
      </c>
      <c r="I67" s="28">
        <f>I61/37</f>
        <v>204.05405405405406</v>
      </c>
      <c r="J67" s="28"/>
      <c r="K67" s="24"/>
      <c r="L67" s="28">
        <f>I67</f>
        <v>204.05405405405406</v>
      </c>
      <c r="M67" s="28">
        <f>M61/37</f>
        <v>170.8918918918919</v>
      </c>
      <c r="N67" s="28"/>
      <c r="O67" s="28">
        <f>M67</f>
        <v>170.8918918918919</v>
      </c>
      <c r="P67" s="28">
        <f>M67-I67</f>
        <v>-33.162162162162161</v>
      </c>
      <c r="Q67" s="28"/>
      <c r="R67" s="28">
        <f>P67</f>
        <v>-33.162162162162161</v>
      </c>
      <c r="S67" s="8"/>
      <c r="T67" s="75"/>
    </row>
    <row r="68" spans="1:20" ht="37.5" customHeight="1" x14ac:dyDescent="0.25">
      <c r="A68" s="19">
        <v>3</v>
      </c>
      <c r="B68" s="117" t="s">
        <v>30</v>
      </c>
      <c r="C68" s="118"/>
      <c r="D68" s="118"/>
      <c r="E68" s="118"/>
      <c r="F68" s="118"/>
      <c r="G68" s="20" t="s">
        <v>17</v>
      </c>
      <c r="H68" s="20" t="s">
        <v>19</v>
      </c>
      <c r="I68" s="28">
        <f>I62/37</f>
        <v>27.864864864864863</v>
      </c>
      <c r="J68" s="28"/>
      <c r="K68" s="28"/>
      <c r="L68" s="28">
        <f>I68</f>
        <v>27.864864864864863</v>
      </c>
      <c r="M68" s="28">
        <f>M62/37</f>
        <v>28.324324324324323</v>
      </c>
      <c r="N68" s="19"/>
      <c r="O68" s="28">
        <f>M68</f>
        <v>28.324324324324323</v>
      </c>
      <c r="P68" s="28">
        <f>M68-I68</f>
        <v>0.45945945945945965</v>
      </c>
      <c r="Q68" s="28"/>
      <c r="R68" s="28">
        <f>P68</f>
        <v>0.45945945945945965</v>
      </c>
      <c r="S68" s="8"/>
      <c r="T68" s="75"/>
    </row>
    <row r="69" spans="1:20" ht="24.75" customHeight="1" x14ac:dyDescent="0.25">
      <c r="A69" s="19"/>
      <c r="B69" s="121" t="s">
        <v>77</v>
      </c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8"/>
      <c r="T69" s="75"/>
    </row>
    <row r="70" spans="1:20" ht="17.25" customHeight="1" x14ac:dyDescent="0.25">
      <c r="A70" s="19"/>
      <c r="B70" s="123" t="s">
        <v>22</v>
      </c>
      <c r="C70" s="123"/>
      <c r="D70" s="123"/>
      <c r="E70" s="123"/>
      <c r="F70" s="123"/>
      <c r="G70" s="29"/>
      <c r="H70" s="29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8"/>
      <c r="T70" s="75"/>
    </row>
    <row r="71" spans="1:20" ht="36" customHeight="1" x14ac:dyDescent="0.25">
      <c r="A71" s="19">
        <v>1</v>
      </c>
      <c r="B71" s="119" t="s">
        <v>31</v>
      </c>
      <c r="C71" s="120"/>
      <c r="D71" s="120"/>
      <c r="E71" s="120"/>
      <c r="F71" s="120"/>
      <c r="G71" s="20" t="s">
        <v>18</v>
      </c>
      <c r="H71" s="20" t="s">
        <v>19</v>
      </c>
      <c r="I71" s="56">
        <f>I61/7001*100</f>
        <v>107.84173689472934</v>
      </c>
      <c r="J71" s="56"/>
      <c r="K71" s="24"/>
      <c r="L71" s="24">
        <f>I71</f>
        <v>107.84173689472934</v>
      </c>
      <c r="M71" s="56">
        <f>M61/7550*100</f>
        <v>83.748344370860934</v>
      </c>
      <c r="N71" s="24"/>
      <c r="O71" s="24">
        <f>M71</f>
        <v>83.748344370860934</v>
      </c>
      <c r="P71" s="24">
        <f>M71-I71</f>
        <v>-24.093392523868403</v>
      </c>
      <c r="Q71" s="24"/>
      <c r="R71" s="24">
        <f>P71</f>
        <v>-24.093392523868403</v>
      </c>
      <c r="S71" s="8"/>
      <c r="T71" s="75"/>
    </row>
    <row r="72" spans="1:20" ht="20.25" customHeight="1" x14ac:dyDescent="0.25">
      <c r="A72" s="15"/>
      <c r="B72" s="121" t="s">
        <v>93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</row>
    <row r="73" spans="1:20" ht="68.25" customHeight="1" x14ac:dyDescent="0.25">
      <c r="A73" s="15"/>
      <c r="B73" s="119" t="s">
        <v>94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</row>
    <row r="74" spans="1:20" ht="15.75" x14ac:dyDescent="0.25">
      <c r="A74" s="36" t="s">
        <v>62</v>
      </c>
      <c r="B74" s="25"/>
      <c r="C74" s="26"/>
      <c r="D74" s="26"/>
      <c r="E74" s="26"/>
      <c r="F74" s="26"/>
      <c r="G74" s="30"/>
      <c r="H74" s="31"/>
      <c r="I74" s="32"/>
      <c r="J74" s="32"/>
      <c r="K74" s="32"/>
      <c r="L74" s="32"/>
      <c r="M74" s="32"/>
      <c r="N74" s="32"/>
      <c r="O74" s="32"/>
      <c r="P74" s="32"/>
      <c r="Q74" s="32"/>
      <c r="R74" s="32"/>
    </row>
    <row r="75" spans="1:20" ht="13.5" customHeight="1" x14ac:dyDescent="0.25">
      <c r="B75" s="25"/>
      <c r="C75" s="26"/>
      <c r="D75" s="26"/>
      <c r="E75" s="26"/>
      <c r="F75" s="26"/>
      <c r="G75" s="30"/>
      <c r="H75" s="31"/>
      <c r="I75" s="32"/>
      <c r="J75" s="32"/>
      <c r="K75" s="32"/>
      <c r="L75" s="32"/>
      <c r="M75" s="32"/>
      <c r="N75" s="32"/>
      <c r="O75" s="32"/>
      <c r="P75" s="32"/>
      <c r="Q75" s="32"/>
      <c r="R75" s="32"/>
    </row>
    <row r="76" spans="1:20" ht="20.25" customHeight="1" x14ac:dyDescent="0.25">
      <c r="A76" s="31"/>
      <c r="B76" s="82" t="s">
        <v>86</v>
      </c>
      <c r="C76" s="53"/>
      <c r="D76" s="53"/>
      <c r="E76" s="53"/>
      <c r="F76" s="31"/>
      <c r="G76" s="31"/>
      <c r="H76" s="31"/>
      <c r="I76" s="31"/>
      <c r="J76" s="31"/>
      <c r="K76" s="31"/>
      <c r="L76" s="31"/>
      <c r="M76" s="31"/>
      <c r="N76" s="54"/>
      <c r="O76" s="54"/>
      <c r="P76" s="54"/>
      <c r="Q76" s="55"/>
      <c r="R76" s="55"/>
      <c r="S76" s="55"/>
    </row>
    <row r="77" spans="1:20" ht="15" customHeight="1" x14ac:dyDescent="0.25">
      <c r="A77" s="31"/>
      <c r="B77" s="53"/>
      <c r="C77" s="53"/>
      <c r="D77" s="53"/>
      <c r="E77" s="53"/>
      <c r="F77" s="31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</row>
    <row r="78" spans="1:20" ht="15.75" x14ac:dyDescent="0.25">
      <c r="A78" s="8"/>
      <c r="B78" s="52"/>
      <c r="C78" s="31"/>
      <c r="D78" s="31"/>
      <c r="E78" s="31"/>
      <c r="F78" s="26"/>
      <c r="G78" s="30"/>
      <c r="H78" s="30"/>
      <c r="I78" s="32"/>
      <c r="J78" s="32"/>
      <c r="K78" s="30"/>
      <c r="L78" s="30"/>
      <c r="M78" s="32"/>
      <c r="N78" s="30"/>
      <c r="O78" s="30"/>
      <c r="P78" s="32"/>
      <c r="Q78" s="30"/>
      <c r="R78" s="30"/>
      <c r="S78" s="8"/>
    </row>
    <row r="79" spans="1:20" ht="18" customHeight="1" x14ac:dyDescent="0.25">
      <c r="C79" s="26"/>
      <c r="D79" s="26"/>
      <c r="E79" s="26"/>
      <c r="F79" s="26"/>
    </row>
    <row r="80" spans="1:20" ht="18" customHeight="1" x14ac:dyDescent="0.25">
      <c r="B80" s="3" t="s">
        <v>87</v>
      </c>
      <c r="L80" s="122"/>
      <c r="M80" s="122"/>
      <c r="O80" s="115" t="s">
        <v>90</v>
      </c>
      <c r="P80" s="115"/>
    </row>
    <row r="81" spans="2:23" ht="18" customHeight="1" x14ac:dyDescent="0.25">
      <c r="B81" s="10"/>
      <c r="L81" s="116" t="s">
        <v>16</v>
      </c>
      <c r="M81" s="116"/>
      <c r="N81" s="81"/>
      <c r="O81" s="132" t="s">
        <v>89</v>
      </c>
      <c r="P81" s="114"/>
      <c r="T81" s="80"/>
      <c r="U81" s="80"/>
      <c r="V81" s="80"/>
      <c r="W81" s="80"/>
    </row>
    <row r="82" spans="2:23" ht="18" customHeight="1" x14ac:dyDescent="0.25">
      <c r="L82" s="33"/>
      <c r="M82" s="33"/>
      <c r="O82" s="11"/>
    </row>
    <row r="83" spans="2:23" ht="18" customHeight="1" x14ac:dyDescent="0.25">
      <c r="B83" s="21"/>
    </row>
    <row r="84" spans="2:23" ht="18" customHeight="1" x14ac:dyDescent="0.25">
      <c r="B84" s="21" t="s">
        <v>88</v>
      </c>
      <c r="L84" s="122"/>
      <c r="M84" s="122"/>
      <c r="O84" s="115" t="s">
        <v>91</v>
      </c>
      <c r="P84" s="115"/>
    </row>
    <row r="85" spans="2:23" x14ac:dyDescent="0.25">
      <c r="L85" s="116" t="s">
        <v>16</v>
      </c>
      <c r="M85" s="116"/>
      <c r="N85" s="81"/>
      <c r="O85" s="114" t="s">
        <v>89</v>
      </c>
      <c r="P85" s="114"/>
    </row>
  </sheetData>
  <mergeCells count="75">
    <mergeCell ref="B56:F56"/>
    <mergeCell ref="B53:F53"/>
    <mergeCell ref="M35:O35"/>
    <mergeCell ref="B55:F55"/>
    <mergeCell ref="M51:O51"/>
    <mergeCell ref="G19:H19"/>
    <mergeCell ref="C37:H37"/>
    <mergeCell ref="B67:F67"/>
    <mergeCell ref="B12:C12"/>
    <mergeCell ref="B15:C15"/>
    <mergeCell ref="B18:C18"/>
    <mergeCell ref="E18:F18"/>
    <mergeCell ref="B13:C13"/>
    <mergeCell ref="B16:C16"/>
    <mergeCell ref="B57:F57"/>
    <mergeCell ref="E19:F19"/>
    <mergeCell ref="B19:C19"/>
    <mergeCell ref="O81:P81"/>
    <mergeCell ref="L84:M84"/>
    <mergeCell ref="B58:F58"/>
    <mergeCell ref="B59:R59"/>
    <mergeCell ref="H61:H62"/>
    <mergeCell ref="B65:F65"/>
    <mergeCell ref="B72:R72"/>
    <mergeCell ref="B61:F61"/>
    <mergeCell ref="B70:F70"/>
    <mergeCell ref="B64:R64"/>
    <mergeCell ref="B60:F60"/>
    <mergeCell ref="B62:F62"/>
    <mergeCell ref="B21:K21"/>
    <mergeCell ref="C30:O30"/>
    <mergeCell ref="C31:O31"/>
    <mergeCell ref="B40:R40"/>
    <mergeCell ref="H51:H52"/>
    <mergeCell ref="B45:E45"/>
    <mergeCell ref="C38:H38"/>
    <mergeCell ref="C39:H39"/>
    <mergeCell ref="O85:P85"/>
    <mergeCell ref="O84:P84"/>
    <mergeCell ref="L85:M85"/>
    <mergeCell ref="B68:F68"/>
    <mergeCell ref="B71:F71"/>
    <mergeCell ref="B73:R73"/>
    <mergeCell ref="B69:R69"/>
    <mergeCell ref="L80:M80"/>
    <mergeCell ref="L81:M81"/>
    <mergeCell ref="O80:P80"/>
    <mergeCell ref="I9:N9"/>
    <mergeCell ref="K19:Q19"/>
    <mergeCell ref="K18:Q18"/>
    <mergeCell ref="I43:L43"/>
    <mergeCell ref="P35:R35"/>
    <mergeCell ref="I35:L35"/>
    <mergeCell ref="C24:O24"/>
    <mergeCell ref="C23:O23"/>
    <mergeCell ref="G18:H18"/>
    <mergeCell ref="C35:H36"/>
    <mergeCell ref="A43:A44"/>
    <mergeCell ref="F43:H43"/>
    <mergeCell ref="B43:E44"/>
    <mergeCell ref="I51:L51"/>
    <mergeCell ref="A51:A52"/>
    <mergeCell ref="B47:E47"/>
    <mergeCell ref="G51:G52"/>
    <mergeCell ref="B51:F52"/>
    <mergeCell ref="B66:F66"/>
    <mergeCell ref="P51:R51"/>
    <mergeCell ref="B54:L54"/>
    <mergeCell ref="I38:J38"/>
    <mergeCell ref="B63:F63"/>
    <mergeCell ref="S35:S36"/>
    <mergeCell ref="S37:S39"/>
    <mergeCell ref="M43:O43"/>
    <mergeCell ref="B46:E46"/>
    <mergeCell ref="B35:B36"/>
  </mergeCells>
  <phoneticPr fontId="11" type="noConversion"/>
  <pageMargins left="0.19685039370078741" right="0.19685039370078741" top="0.19685039370078741" bottom="0.19685039370078741" header="0.31496062992125984" footer="0.31496062992125984"/>
  <pageSetup paperSize="9" scale="62" orientation="landscape" verticalDpi="0" r:id="rId1"/>
  <rowBreaks count="2" manualBreakCount="2">
    <brk id="40" max="18" man="1"/>
    <brk id="71" max="18" man="1"/>
  </rowBreaks>
  <colBreaks count="1" manualBreakCount="1">
    <brk id="19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Лист1!Область_друку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S_Smal</dc:creator>
  <cp:lastModifiedBy>Ліщук Петро Андрійович</cp:lastModifiedBy>
  <cp:lastPrinted>2021-02-18T12:27:12Z</cp:lastPrinted>
  <dcterms:created xsi:type="dcterms:W3CDTF">2019-01-14T08:15:45Z</dcterms:created>
  <dcterms:modified xsi:type="dcterms:W3CDTF">2021-02-18T12:27:18Z</dcterms:modified>
</cp:coreProperties>
</file>