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Лист1!$A$1:$R$80</definedName>
  </definedNames>
  <calcPr calcId="152511"/>
</workbook>
</file>

<file path=xl/calcChain.xml><?xml version="1.0" encoding="utf-8"?>
<calcChain xmlns="http://schemas.openxmlformats.org/spreadsheetml/2006/main">
  <c r="L56" i="1" l="1"/>
  <c r="L63" i="1" s="1"/>
  <c r="L60" i="1"/>
  <c r="O60" i="1"/>
  <c r="Q60" i="1" s="1"/>
  <c r="L59" i="1"/>
  <c r="O59" i="1" s="1"/>
  <c r="Q59" i="1" s="1"/>
  <c r="I63" i="1"/>
  <c r="K63" i="1"/>
  <c r="I46" i="1"/>
  <c r="I66" i="1"/>
  <c r="K66" i="1" s="1"/>
  <c r="I56" i="1"/>
  <c r="K56" i="1" s="1"/>
  <c r="K60" i="1"/>
  <c r="J47" i="1"/>
  <c r="P38" i="1"/>
  <c r="P39" i="1" s="1"/>
  <c r="P47" i="1"/>
  <c r="M39" i="1"/>
  <c r="J39" i="1"/>
  <c r="I39" i="1"/>
  <c r="K39" i="1" s="1"/>
  <c r="I47" i="1"/>
  <c r="K46" i="1"/>
  <c r="K47" i="1" s="1"/>
  <c r="M47" i="1"/>
  <c r="K59" i="1"/>
  <c r="K38" i="1"/>
  <c r="L38" i="1"/>
  <c r="L39" i="1" s="1"/>
  <c r="N60" i="1"/>
  <c r="L66" i="1"/>
  <c r="N56" i="1"/>
  <c r="O66" i="1"/>
  <c r="Q66" i="1" s="1"/>
  <c r="N66" i="1"/>
  <c r="O63" i="1" l="1"/>
  <c r="Q63" i="1" s="1"/>
  <c r="N63" i="1"/>
  <c r="N59" i="1"/>
  <c r="O38" i="1"/>
  <c r="O39" i="1" s="1"/>
  <c r="N38" i="1"/>
  <c r="L46" i="1"/>
  <c r="O56" i="1"/>
  <c r="Q56" i="1" s="1"/>
  <c r="O46" i="1" l="1"/>
  <c r="N46" i="1"/>
  <c r="L47" i="1"/>
  <c r="O47" i="1" s="1"/>
  <c r="N39" i="1"/>
  <c r="Q39" i="1" s="1"/>
  <c r="Q38" i="1"/>
  <c r="N47" i="1" l="1"/>
  <c r="Q47" i="1" s="1"/>
  <c r="Q46" i="1"/>
</calcChain>
</file>

<file path=xl/sharedStrings.xml><?xml version="1.0" encoding="utf-8"?>
<sst xmlns="http://schemas.openxmlformats.org/spreadsheetml/2006/main" count="132" uniqueCount="87">
  <si>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</si>
  <si>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</si>
  <si>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</si>
  <si>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</si>
  <si>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</si>
  <si>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</si>
  <si>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</si>
  <si>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</si>
  <si>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</si>
  <si>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</si>
  <si>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</si>
  <si>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</si>
  <si>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</si>
  <si>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</si>
  <si>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</si>
  <si>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</si>
  <si>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</si>
  <si>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</si>
  <si>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</si>
  <si>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розрахунково</t>
  </si>
  <si>
    <t>продукту</t>
  </si>
  <si>
    <t>ефективності</t>
  </si>
  <si>
    <t>якості</t>
  </si>
  <si>
    <r>
      <t xml:space="preserve">Завдання 1. </t>
    </r>
    <r>
      <rPr>
        <sz val="12"/>
        <rFont val="Times New Roman"/>
        <family val="1"/>
        <charset val="204"/>
      </rPr>
      <t xml:space="preserve">Забезпечення виконання наданих законодавством повноважень </t>
    </r>
    <r>
      <rPr>
        <b/>
        <sz val="12"/>
        <rFont val="Times New Roman"/>
        <family val="1"/>
        <charset val="204"/>
      </rPr>
      <t xml:space="preserve"> </t>
    </r>
  </si>
  <si>
    <t>кошторис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</si>
  <si>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</si>
  <si>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</si>
  <si>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</si>
  <si>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</si>
  <si>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</si>
  <si>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від 29 грудня 2018 року № 1209)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</si>
  <si>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</si>
  <si>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</si>
  <si>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4.</t>
  </si>
  <si>
    <t>Мета бюджетної програми</t>
  </si>
  <si>
    <t>5.</t>
  </si>
  <si>
    <t xml:space="preserve">Завдання </t>
  </si>
  <si>
    <t>Завдання бюджетної програми</t>
  </si>
  <si>
    <t>Затверджено у паспорті бюджетної  програми</t>
  </si>
  <si>
    <t>усього</t>
  </si>
  <si>
    <t>грн.</t>
  </si>
  <si>
    <t>гривень</t>
  </si>
  <si>
    <t xml:space="preserve">гривень </t>
  </si>
  <si>
    <t>Касові видатки (надані кредити з бюджету)</t>
  </si>
  <si>
    <t>Напрями використання бюджетних коштів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</si>
  <si>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</si>
  <si>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</si>
  <si>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</si>
  <si>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</si>
  <si>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</si>
  <si>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обсяг видатків на забезпечення виконання наданих законодавством повноважень самостійними підрозділами</t>
  </si>
  <si>
    <t>журнали реєстрації вхідної/ вихідної документації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</si>
  <si>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</si>
  <si>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</si>
  <si>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</si>
  <si>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03356163</t>
  </si>
  <si>
    <t>(код за ЄДРПОУ)</t>
  </si>
  <si>
    <t>(код бюджету)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</si>
  <si>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</si>
  <si>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</si>
  <si>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</si>
  <si>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</si>
  <si>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</si>
  <si>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Прийняття в експлуатацію закінчених будівництвом об'єктів</t>
  </si>
  <si>
    <t>Завдання 1. Отримання сертифікатів для закінчених будівництвом об`єктів</t>
  </si>
  <si>
    <t>Отримання сертифікатів для закінчених будівництвом об`єктів</t>
  </si>
  <si>
    <t>Програма утримання та розвитку житлово-комунального господарства та благоустрою м.Хмельницького на 2017-2020 роки</t>
  </si>
  <si>
    <t xml:space="preserve">кількість сертифікатів для завершення будівництва об`єктів, які необхідно отримати </t>
  </si>
  <si>
    <t xml:space="preserve">кількість сертифікатів для завершення будівництва об`єктів, які планується отримати </t>
  </si>
  <si>
    <t>питома вага кількості сертифікатів, що планується отримати до кількості сертифікатів, що необхідно отримати</t>
  </si>
  <si>
    <t>Пояснення: п.1 фактичне використання коштів відповідно  до кількості закінчених будівництвом об`єктів</t>
  </si>
  <si>
    <t>0133</t>
  </si>
  <si>
    <t>0180</t>
  </si>
  <si>
    <t xml:space="preserve">Інша діяльність у сфері державного управління </t>
  </si>
  <si>
    <t>(найменування відповідального виконавця)</t>
  </si>
  <si>
    <t>місцевого бюджету на 01.01.2021 року</t>
  </si>
  <si>
    <t>витрати на одержання 1 сертифікату</t>
  </si>
  <si>
    <t>Пояснення: п. 1 середні витрати змінюються за рахунок підвищення розміру прожиткового мінімуму, який входить в склад вартості сертифікату</t>
  </si>
  <si>
    <t>Пояснення: п.1 фактичне використання коштів відповідно до кількості закінчених будівництвом об`єктів</t>
  </si>
  <si>
    <t>Виконання бюджетної програми становить 32,5 % до затверджених призначень в 2020 р.</t>
  </si>
  <si>
    <t>Аналіз стану виконання результативних показників: зменшилась кількість отриманих сертифікатів для завершення будівництва об`єктів, тому що виконання робіт перенесено на 2021 р. та більшість об`єктів віднесені до класу наслідків СС1, які не потребують отримання сертифікатів, відповідно кошти використані в не повному обсязі.</t>
  </si>
  <si>
    <t>Пояснення: п. 1,2  кількість отриманих сертифікатів відповідно до кількості закінчених будівництвом об`єктів класу наслідків СС2, на 2 об`єкти сертифікати отримно в 2019 р,  по 2 об`єктах виконання робіт перенесено на 2021 р., відповідно до розрахунку класу наслідків визначених проєктною організацією 6 об`єктів відносяться до класу наслідків СС1 та не потребують отримання сертифікатів</t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</si>
  <si>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</si>
  <si>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</si>
  <si>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В. ГУРСЬКИЙ</t>
  </si>
  <si>
    <t>(ініціали/ініціал, прізвище)</t>
  </si>
  <si>
    <t>В. РИЧІНА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</si>
</sst>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33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9" fillId="0" borderId="0" xfId="0" applyFont="1"/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/>
    <xf numFmtId="4" fontId="8" fillId="0" borderId="2" xfId="0" applyNumberFormat="1" applyFont="1" applyBorder="1"/>
    <xf numFmtId="0" fontId="8" fillId="0" borderId="2" xfId="0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2" fillId="0" borderId="0" xfId="1" applyFont="1" applyAlignment="1"/>
    <xf numFmtId="4" fontId="9" fillId="0" borderId="2" xfId="0" applyNumberFormat="1" applyFont="1" applyBorder="1"/>
    <xf numFmtId="4" fontId="9" fillId="0" borderId="2" xfId="0" applyNumberFormat="1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4" fontId="8" fillId="0" borderId="2" xfId="0" applyNumberFormat="1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2" xfId="0" applyFont="1" applyBorder="1"/>
    <xf numFmtId="0" fontId="2" fillId="0" borderId="0" xfId="1" applyFont="1" applyBorder="1" applyAlignment="1">
      <alignment vertical="center"/>
    </xf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wrapText="1"/>
    </xf>
    <xf numFmtId="4" fontId="9" fillId="0" borderId="0" xfId="0" applyNumberFormat="1" applyFont="1" applyBorder="1"/>
    <xf numFmtId="4" fontId="9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3" applyFont="1" applyBorder="1"/>
    <xf numFmtId="0" fontId="11" fillId="0" borderId="0" xfId="0" applyFont="1" applyAlignment="1">
      <alignment horizontal="center"/>
    </xf>
    <xf numFmtId="4" fontId="8" fillId="0" borderId="2" xfId="0" applyNumberFormat="1" applyFont="1" applyFill="1" applyBorder="1" applyAlignment="1">
      <alignment wrapText="1"/>
    </xf>
    <xf numFmtId="0" fontId="8" fillId="0" borderId="4" xfId="0" applyFont="1" applyBorder="1" applyAlignment="1">
      <alignment vertical="top"/>
    </xf>
    <xf numFmtId="1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2" xfId="2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3" fillId="0" borderId="0" xfId="0" applyFont="1" applyAlignment="1">
      <alignment horizontal="center"/>
    </xf>
    <xf numFmtId="0" fontId="2" fillId="0" borderId="2" xfId="2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9" fillId="0" borderId="2" xfId="0" applyFont="1" applyBorder="1" applyAlignment="1">
      <alignment horizontal="left" wrapText="1"/>
    </xf>
    <xf numFmtId="0" fontId="7" fillId="0" borderId="3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center" wrapText="1"/>
    </xf>
    <xf numFmtId="49" fontId="2" fillId="0" borderId="1" xfId="3" quotePrefix="1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2" fontId="4" fillId="0" borderId="0" xfId="3" applyNumberFormat="1" applyFont="1" applyBorder="1" applyAlignment="1">
      <alignment horizontal="center" vertical="top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view="pageBreakPreview" topLeftCell="A7" zoomScaleNormal="100" zoomScaleSheetLayoutView="90" workbookViewId="0">
      <selection activeCell="T46" sqref="T46"/>
    </sheetView>
  </sheetViews>
  <sheetFormatPr defaultRowHeight="15" x14ac:dyDescent="0.25"/>
  <cols>
    <col min="1" max="1" width="4.85546875" style="4" customWidth="1"/>
    <col min="2" max="2" width="9.28515625" style="4" customWidth="1"/>
    <col min="3" max="3" width="8.5703125" style="4" customWidth="1"/>
    <col min="4" max="4" width="11.5703125" style="4" customWidth="1"/>
    <col min="5" max="5" width="12.5703125" style="4" customWidth="1"/>
    <col min="6" max="6" width="13.7109375" style="4" customWidth="1"/>
    <col min="7" max="7" width="12.28515625" style="4" customWidth="1"/>
    <col min="8" max="8" width="14.7109375" style="4" customWidth="1"/>
    <col min="9" max="9" width="12.7109375" style="4" customWidth="1"/>
    <col min="10" max="10" width="15.28515625" style="4" customWidth="1"/>
    <col min="11" max="11" width="12.7109375" style="4" customWidth="1"/>
    <col min="12" max="12" width="12.140625" style="4" customWidth="1"/>
    <col min="13" max="13" width="13.5703125" style="4" customWidth="1"/>
    <col min="14" max="14" width="13" style="4" customWidth="1"/>
    <col min="15" max="15" width="15" style="4" customWidth="1"/>
    <col min="16" max="17" width="14.140625" style="4" customWidth="1"/>
    <col min="18" max="18" width="21.140625" style="4" customWidth="1"/>
    <col min="19" max="19" width="11.140625" style="4" customWidth="1"/>
    <col min="20" max="20" width="10.7109375" style="4" customWidth="1"/>
    <col min="21" max="16384" width="9.140625" style="4"/>
  </cols>
  <sheetData>
    <row r="1" spans="1:18" x14ac:dyDescent="0.25">
      <c r="N1" s="1" t="s">
        <v>5</v>
      </c>
    </row>
    <row r="2" spans="1:18" x14ac:dyDescent="0.25">
      <c r="N2" s="1" t="s">
        <v>4</v>
      </c>
    </row>
    <row r="3" spans="1:18" x14ac:dyDescent="0.25">
      <c r="N3" s="1" t="s">
        <v>28</v>
      </c>
    </row>
    <row r="4" spans="1:18" x14ac:dyDescent="0.25">
      <c r="N4" s="2" t="s">
        <v>29</v>
      </c>
    </row>
    <row r="5" spans="1:18" x14ac:dyDescent="0.25">
      <c r="N5" s="2" t="s">
        <v>30</v>
      </c>
    </row>
    <row r="7" spans="1:18" x14ac:dyDescent="0.25">
      <c r="I7" s="16"/>
      <c r="J7" s="16"/>
      <c r="K7" s="33" t="s">
        <v>25</v>
      </c>
      <c r="L7" s="16"/>
      <c r="M7" s="16"/>
    </row>
    <row r="8" spans="1:18" ht="15.75" x14ac:dyDescent="0.25">
      <c r="I8" s="16"/>
      <c r="J8" s="34" t="s">
        <v>26</v>
      </c>
      <c r="K8" s="16"/>
      <c r="L8" s="16"/>
      <c r="M8" s="16"/>
    </row>
    <row r="9" spans="1:18" ht="15.75" x14ac:dyDescent="0.25">
      <c r="I9" s="112" t="s">
        <v>75</v>
      </c>
      <c r="J9" s="112"/>
      <c r="K9" s="112"/>
      <c r="L9" s="112"/>
      <c r="M9" s="112"/>
    </row>
    <row r="12" spans="1:18" ht="19.5" customHeight="1" x14ac:dyDescent="0.25">
      <c r="A12" s="4" t="s">
        <v>0</v>
      </c>
      <c r="B12" s="128">
        <v>1200000</v>
      </c>
      <c r="C12" s="128"/>
      <c r="E12" s="58"/>
      <c r="F12" s="58" t="s">
        <v>1</v>
      </c>
      <c r="G12" s="58"/>
      <c r="H12" s="58"/>
      <c r="I12" s="58"/>
      <c r="J12" s="58"/>
      <c r="K12" s="58"/>
      <c r="L12" s="58"/>
      <c r="M12" s="58"/>
      <c r="R12" s="61" t="s">
        <v>55</v>
      </c>
    </row>
    <row r="13" spans="1:18" ht="55.5" customHeight="1" x14ac:dyDescent="0.25">
      <c r="B13" s="114" t="s">
        <v>53</v>
      </c>
      <c r="C13" s="114"/>
      <c r="E13" s="59"/>
      <c r="F13" s="74" t="s">
        <v>59</v>
      </c>
      <c r="G13" s="59"/>
      <c r="H13" s="59"/>
      <c r="I13" s="59"/>
      <c r="J13" s="59"/>
      <c r="K13" s="59"/>
      <c r="L13" s="59"/>
      <c r="M13" s="59"/>
      <c r="R13" s="62" t="s">
        <v>56</v>
      </c>
    </row>
    <row r="14" spans="1:18" x14ac:dyDescent="0.25">
      <c r="B14" s="6"/>
      <c r="R14" s="57"/>
    </row>
    <row r="15" spans="1:18" ht="19.5" customHeight="1" x14ac:dyDescent="0.25">
      <c r="A15" s="4" t="s">
        <v>2</v>
      </c>
      <c r="B15" s="128">
        <v>1210000</v>
      </c>
      <c r="C15" s="128"/>
      <c r="E15" s="58"/>
      <c r="F15" s="58" t="s">
        <v>1</v>
      </c>
      <c r="G15" s="58"/>
      <c r="H15" s="58"/>
      <c r="I15" s="58"/>
      <c r="J15" s="58"/>
      <c r="K15" s="58"/>
      <c r="L15" s="58"/>
      <c r="M15" s="58"/>
      <c r="R15" s="61" t="s">
        <v>55</v>
      </c>
    </row>
    <row r="16" spans="1:18" ht="54.75" customHeight="1" x14ac:dyDescent="0.25">
      <c r="B16" s="114" t="s">
        <v>53</v>
      </c>
      <c r="C16" s="114"/>
      <c r="E16" s="59"/>
      <c r="F16" s="74" t="s">
        <v>74</v>
      </c>
      <c r="G16" s="59"/>
      <c r="H16" s="59"/>
      <c r="I16" s="59"/>
      <c r="J16" s="59"/>
      <c r="K16" s="59"/>
      <c r="L16" s="59"/>
      <c r="M16" s="59"/>
      <c r="R16" s="62" t="s">
        <v>56</v>
      </c>
    </row>
    <row r="17" spans="1:20" x14ac:dyDescent="0.25">
      <c r="B17" s="6"/>
      <c r="R17" s="57"/>
    </row>
    <row r="18" spans="1:20" ht="18.75" customHeight="1" x14ac:dyDescent="0.25">
      <c r="A18" s="4" t="s">
        <v>3</v>
      </c>
      <c r="B18" s="128">
        <v>1210180</v>
      </c>
      <c r="C18" s="128"/>
      <c r="E18" s="127" t="s">
        <v>72</v>
      </c>
      <c r="F18" s="127"/>
      <c r="G18" s="127" t="s">
        <v>71</v>
      </c>
      <c r="H18" s="127"/>
      <c r="J18" s="126" t="s">
        <v>73</v>
      </c>
      <c r="K18" s="126"/>
      <c r="L18" s="126"/>
      <c r="M18" s="126"/>
      <c r="N18" s="126"/>
      <c r="O18" s="126"/>
      <c r="P18" s="126"/>
      <c r="R18" s="60">
        <v>22201100000</v>
      </c>
    </row>
    <row r="19" spans="1:20" ht="55.5" customHeight="1" x14ac:dyDescent="0.25">
      <c r="B19" s="114" t="s">
        <v>53</v>
      </c>
      <c r="C19" s="114"/>
      <c r="E19" s="129" t="s">
        <v>54</v>
      </c>
      <c r="F19" s="129"/>
      <c r="G19" s="115" t="s">
        <v>58</v>
      </c>
      <c r="H19" s="115"/>
      <c r="I19" s="63"/>
      <c r="J19" s="115" t="s">
        <v>60</v>
      </c>
      <c r="K19" s="115"/>
      <c r="L19" s="115"/>
      <c r="M19" s="115"/>
      <c r="N19" s="115"/>
      <c r="O19" s="115"/>
      <c r="P19" s="115"/>
      <c r="R19" s="62" t="s">
        <v>57</v>
      </c>
    </row>
    <row r="20" spans="1:20" x14ac:dyDescent="0.25">
      <c r="R20" s="57"/>
    </row>
    <row r="21" spans="1:20" ht="19.5" customHeight="1" x14ac:dyDescent="0.25">
      <c r="A21" s="4" t="s">
        <v>33</v>
      </c>
      <c r="B21" s="131" t="s">
        <v>31</v>
      </c>
      <c r="C21" s="131"/>
      <c r="D21" s="131"/>
      <c r="E21" s="131"/>
      <c r="F21" s="131"/>
      <c r="G21" s="131"/>
      <c r="H21" s="131"/>
      <c r="I21" s="131"/>
      <c r="J21" s="131"/>
      <c r="K21" s="44"/>
      <c r="L21" s="44"/>
      <c r="M21" s="44"/>
      <c r="N21" s="44"/>
      <c r="O21" s="44"/>
      <c r="P21" s="44"/>
      <c r="Q21" s="44"/>
      <c r="R21" s="42"/>
      <c r="S21" s="42"/>
    </row>
    <row r="22" spans="1:20" ht="15.75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  <c r="S22" s="42"/>
    </row>
    <row r="23" spans="1:20" ht="18" customHeight="1" x14ac:dyDescent="0.25">
      <c r="B23" s="43" t="s">
        <v>11</v>
      </c>
      <c r="C23" s="130" t="s">
        <v>32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45"/>
      <c r="P23" s="45"/>
      <c r="Q23" s="45"/>
      <c r="R23" s="45"/>
      <c r="S23" s="45"/>
    </row>
    <row r="24" spans="1:20" ht="18" customHeight="1" x14ac:dyDescent="0.25">
      <c r="B24" s="43">
        <v>1</v>
      </c>
      <c r="C24" s="100" t="s">
        <v>63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2"/>
      <c r="O24" s="45"/>
      <c r="P24" s="45"/>
      <c r="Q24" s="45"/>
      <c r="R24" s="45"/>
      <c r="S24" s="45"/>
    </row>
    <row r="25" spans="1:20" x14ac:dyDescent="0.25">
      <c r="S25" s="8"/>
    </row>
    <row r="26" spans="1:20" ht="19.5" customHeight="1" x14ac:dyDescent="0.25">
      <c r="A26" s="46" t="s">
        <v>35</v>
      </c>
      <c r="B26" s="47" t="s">
        <v>34</v>
      </c>
      <c r="C26" s="47"/>
      <c r="D26" s="47"/>
      <c r="E26" s="71" t="s">
        <v>63</v>
      </c>
      <c r="F26" s="5"/>
      <c r="G26" s="5"/>
      <c r="H26" s="5"/>
      <c r="I26" s="5"/>
      <c r="J26" s="5"/>
      <c r="K26" s="5"/>
      <c r="L26" s="5"/>
      <c r="M26" s="5"/>
      <c r="N26" s="5"/>
      <c r="S26" s="8"/>
    </row>
    <row r="28" spans="1:20" ht="15.75" x14ac:dyDescent="0.25">
      <c r="A28" s="46" t="s">
        <v>9</v>
      </c>
      <c r="B28" s="3" t="s">
        <v>37</v>
      </c>
      <c r="C28" s="48"/>
      <c r="D28" s="3"/>
      <c r="E28" s="3"/>
      <c r="F28" s="3"/>
      <c r="G28" s="3"/>
      <c r="H28" s="3"/>
      <c r="I28" s="3"/>
      <c r="J28" s="3"/>
      <c r="K28" s="3"/>
      <c r="L28" s="49"/>
      <c r="M28" s="49"/>
      <c r="N28" s="49"/>
      <c r="O28" s="49"/>
      <c r="P28" s="49"/>
      <c r="Q28" s="49"/>
      <c r="R28" s="49"/>
      <c r="S28" s="49"/>
    </row>
    <row r="29" spans="1:20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27"/>
      <c r="P29" s="27"/>
      <c r="Q29" s="27"/>
      <c r="R29" s="27"/>
      <c r="S29" s="27"/>
      <c r="T29" s="8"/>
    </row>
    <row r="30" spans="1:20" ht="18.95" customHeight="1" x14ac:dyDescent="0.25">
      <c r="A30" s="50"/>
      <c r="B30" s="43" t="s">
        <v>11</v>
      </c>
      <c r="C30" s="130" t="s">
        <v>36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45"/>
      <c r="P30" s="45"/>
      <c r="Q30" s="45"/>
      <c r="R30" s="45"/>
      <c r="S30" s="45"/>
      <c r="T30" s="8"/>
    </row>
    <row r="31" spans="1:20" ht="18.95" customHeight="1" x14ac:dyDescent="0.25">
      <c r="A31" s="50"/>
      <c r="B31" s="43">
        <v>1</v>
      </c>
      <c r="C31" s="132" t="s">
        <v>64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45"/>
      <c r="P31" s="45"/>
      <c r="Q31" s="45"/>
      <c r="R31" s="45"/>
      <c r="S31" s="45"/>
      <c r="T31" s="8"/>
    </row>
    <row r="32" spans="1:20" x14ac:dyDescent="0.25">
      <c r="O32" s="8"/>
      <c r="P32" s="8"/>
      <c r="Q32" s="8"/>
      <c r="R32" s="8"/>
      <c r="S32" s="8"/>
      <c r="T32" s="8"/>
    </row>
    <row r="33" spans="1:18" ht="15.75" x14ac:dyDescent="0.25">
      <c r="A33" s="72" t="s">
        <v>12</v>
      </c>
      <c r="B33" s="21" t="s">
        <v>45</v>
      </c>
    </row>
    <row r="34" spans="1:18" ht="15.75" x14ac:dyDescent="0.25">
      <c r="B34" s="3"/>
      <c r="Q34" s="4" t="s">
        <v>41</v>
      </c>
    </row>
    <row r="35" spans="1:18" ht="33.75" customHeight="1" x14ac:dyDescent="0.25">
      <c r="B35" s="92" t="s">
        <v>11</v>
      </c>
      <c r="C35" s="94" t="s">
        <v>44</v>
      </c>
      <c r="D35" s="95"/>
      <c r="E35" s="95"/>
      <c r="F35" s="95"/>
      <c r="G35" s="95"/>
      <c r="H35" s="96"/>
      <c r="I35" s="80" t="s">
        <v>38</v>
      </c>
      <c r="J35" s="80"/>
      <c r="K35" s="80"/>
      <c r="L35" s="80" t="s">
        <v>43</v>
      </c>
      <c r="M35" s="80"/>
      <c r="N35" s="80"/>
      <c r="O35" s="80" t="s">
        <v>8</v>
      </c>
      <c r="P35" s="80"/>
      <c r="Q35" s="80"/>
      <c r="R35" s="90"/>
    </row>
    <row r="36" spans="1:18" ht="33.75" customHeight="1" x14ac:dyDescent="0.25">
      <c r="B36" s="93"/>
      <c r="C36" s="97"/>
      <c r="D36" s="98"/>
      <c r="E36" s="98"/>
      <c r="F36" s="98"/>
      <c r="G36" s="98"/>
      <c r="H36" s="99"/>
      <c r="I36" s="7" t="s">
        <v>6</v>
      </c>
      <c r="J36" s="7" t="s">
        <v>7</v>
      </c>
      <c r="K36" s="7" t="s">
        <v>39</v>
      </c>
      <c r="L36" s="7" t="s">
        <v>6</v>
      </c>
      <c r="M36" s="12" t="s">
        <v>7</v>
      </c>
      <c r="N36" s="7" t="s">
        <v>39</v>
      </c>
      <c r="O36" s="9" t="s">
        <v>6</v>
      </c>
      <c r="P36" s="7" t="s">
        <v>7</v>
      </c>
      <c r="Q36" s="7" t="s">
        <v>39</v>
      </c>
      <c r="R36" s="90"/>
    </row>
    <row r="37" spans="1:18" ht="24.75" customHeight="1" x14ac:dyDescent="0.25">
      <c r="B37" s="18">
        <v>1</v>
      </c>
      <c r="C37" s="81">
        <v>2</v>
      </c>
      <c r="D37" s="82"/>
      <c r="E37" s="82"/>
      <c r="F37" s="82"/>
      <c r="G37" s="82"/>
      <c r="H37" s="83"/>
      <c r="I37" s="7">
        <v>3</v>
      </c>
      <c r="J37" s="7">
        <v>4</v>
      </c>
      <c r="K37" s="7">
        <v>5</v>
      </c>
      <c r="L37" s="7">
        <v>6</v>
      </c>
      <c r="M37" s="12">
        <v>7</v>
      </c>
      <c r="N37" s="12">
        <v>8</v>
      </c>
      <c r="O37" s="7">
        <v>9</v>
      </c>
      <c r="P37" s="7">
        <v>10</v>
      </c>
      <c r="Q37" s="7">
        <v>11</v>
      </c>
      <c r="R37" s="91"/>
    </row>
    <row r="38" spans="1:18" ht="20.100000000000001" customHeight="1" x14ac:dyDescent="0.25">
      <c r="B38" s="18">
        <v>1</v>
      </c>
      <c r="C38" s="100" t="s">
        <v>65</v>
      </c>
      <c r="D38" s="101"/>
      <c r="E38" s="101"/>
      <c r="F38" s="101"/>
      <c r="G38" s="101"/>
      <c r="H38" s="102"/>
      <c r="I38" s="13">
        <v>150000</v>
      </c>
      <c r="J38" s="13">
        <v>0</v>
      </c>
      <c r="K38" s="13">
        <f>I38+J38</f>
        <v>150000</v>
      </c>
      <c r="L38" s="13">
        <f>L56</f>
        <v>48783</v>
      </c>
      <c r="M38" s="13">
        <v>0</v>
      </c>
      <c r="N38" s="13">
        <f>L38+M38</f>
        <v>48783</v>
      </c>
      <c r="O38" s="13">
        <f>L38-I38</f>
        <v>-101217</v>
      </c>
      <c r="P38" s="13">
        <f>M38-J38</f>
        <v>0</v>
      </c>
      <c r="Q38" s="13">
        <f>N38-K38</f>
        <v>-101217</v>
      </c>
      <c r="R38" s="91"/>
    </row>
    <row r="39" spans="1:18" ht="20.100000000000001" customHeight="1" x14ac:dyDescent="0.25">
      <c r="B39" s="14"/>
      <c r="C39" s="79" t="s">
        <v>10</v>
      </c>
      <c r="D39" s="79"/>
      <c r="E39" s="79"/>
      <c r="F39" s="79"/>
      <c r="G39" s="79"/>
      <c r="H39" s="79"/>
      <c r="I39" s="13">
        <f>I38</f>
        <v>150000</v>
      </c>
      <c r="J39" s="13">
        <f>J38</f>
        <v>0</v>
      </c>
      <c r="K39" s="13">
        <f>I39+J39</f>
        <v>150000</v>
      </c>
      <c r="L39" s="13">
        <f>L38</f>
        <v>48783</v>
      </c>
      <c r="M39" s="13">
        <f>M38</f>
        <v>0</v>
      </c>
      <c r="N39" s="13">
        <f>N38</f>
        <v>48783</v>
      </c>
      <c r="O39" s="13">
        <f>O38</f>
        <v>-101217</v>
      </c>
      <c r="P39" s="13">
        <f>P38</f>
        <v>0</v>
      </c>
      <c r="Q39" s="13">
        <f>N39-K39</f>
        <v>-101217</v>
      </c>
      <c r="R39" s="91"/>
    </row>
    <row r="40" spans="1:18" ht="24.75" customHeight="1" x14ac:dyDescent="0.25">
      <c r="B40" s="113" t="s">
        <v>70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64"/>
    </row>
    <row r="41" spans="1:18" ht="21.75" customHeight="1" x14ac:dyDescent="0.25">
      <c r="A41" s="72" t="s">
        <v>46</v>
      </c>
      <c r="B41" s="3" t="s">
        <v>61</v>
      </c>
    </row>
    <row r="42" spans="1:18" ht="18" customHeight="1" x14ac:dyDescent="0.25">
      <c r="B42" s="3"/>
      <c r="O42" s="8"/>
      <c r="P42" s="8"/>
      <c r="Q42" s="4" t="s">
        <v>42</v>
      </c>
    </row>
    <row r="43" spans="1:18" ht="34.5" customHeight="1" x14ac:dyDescent="0.25">
      <c r="A43" s="80" t="s">
        <v>11</v>
      </c>
      <c r="B43" s="80" t="s">
        <v>62</v>
      </c>
      <c r="C43" s="80"/>
      <c r="D43" s="80"/>
      <c r="E43" s="80"/>
      <c r="F43" s="80"/>
      <c r="G43" s="80"/>
      <c r="H43" s="80"/>
      <c r="I43" s="81" t="s">
        <v>38</v>
      </c>
      <c r="J43" s="82"/>
      <c r="K43" s="83"/>
      <c r="L43" s="81" t="s">
        <v>43</v>
      </c>
      <c r="M43" s="82"/>
      <c r="N43" s="83"/>
      <c r="O43" s="81" t="s">
        <v>8</v>
      </c>
      <c r="P43" s="82"/>
      <c r="Q43" s="83"/>
    </row>
    <row r="44" spans="1:18" ht="33" customHeight="1" x14ac:dyDescent="0.25">
      <c r="A44" s="80"/>
      <c r="B44" s="80"/>
      <c r="C44" s="80"/>
      <c r="D44" s="80"/>
      <c r="E44" s="80"/>
      <c r="F44" s="80"/>
      <c r="G44" s="80"/>
      <c r="H44" s="80"/>
      <c r="I44" s="7" t="s">
        <v>6</v>
      </c>
      <c r="J44" s="7" t="s">
        <v>7</v>
      </c>
      <c r="K44" s="7" t="s">
        <v>39</v>
      </c>
      <c r="L44" s="7" t="s">
        <v>6</v>
      </c>
      <c r="M44" s="12" t="s">
        <v>7</v>
      </c>
      <c r="N44" s="7" t="s">
        <v>39</v>
      </c>
      <c r="O44" s="7" t="s">
        <v>6</v>
      </c>
      <c r="P44" s="7" t="s">
        <v>7</v>
      </c>
      <c r="Q44" s="7" t="s">
        <v>39</v>
      </c>
    </row>
    <row r="45" spans="1:18" ht="18" customHeight="1" x14ac:dyDescent="0.25">
      <c r="A45" s="11">
        <v>1</v>
      </c>
      <c r="B45" s="80">
        <v>2</v>
      </c>
      <c r="C45" s="80"/>
      <c r="D45" s="80"/>
      <c r="E45" s="80"/>
      <c r="F45" s="80"/>
      <c r="G45" s="80"/>
      <c r="H45" s="80"/>
      <c r="I45" s="7">
        <v>3</v>
      </c>
      <c r="J45" s="7">
        <v>4</v>
      </c>
      <c r="K45" s="7">
        <v>5</v>
      </c>
      <c r="L45" s="7">
        <v>6</v>
      </c>
      <c r="M45" s="12">
        <v>7</v>
      </c>
      <c r="N45" s="12">
        <v>8</v>
      </c>
      <c r="O45" s="7">
        <v>9</v>
      </c>
      <c r="P45" s="7">
        <v>10</v>
      </c>
      <c r="Q45" s="7">
        <v>11</v>
      </c>
    </row>
    <row r="46" spans="1:18" ht="39.75" customHeight="1" x14ac:dyDescent="0.25">
      <c r="A46" s="18">
        <v>1</v>
      </c>
      <c r="B46" s="104" t="s">
        <v>66</v>
      </c>
      <c r="C46" s="104"/>
      <c r="D46" s="104"/>
      <c r="E46" s="104"/>
      <c r="F46" s="104"/>
      <c r="G46" s="104"/>
      <c r="H46" s="104"/>
      <c r="I46" s="22">
        <f>I38</f>
        <v>150000</v>
      </c>
      <c r="J46" s="19">
        <v>0</v>
      </c>
      <c r="K46" s="19">
        <f>J46+I46</f>
        <v>150000</v>
      </c>
      <c r="L46" s="73">
        <f>L38</f>
        <v>48783</v>
      </c>
      <c r="M46" s="19">
        <v>0</v>
      </c>
      <c r="N46" s="19">
        <f>L46+M46</f>
        <v>48783</v>
      </c>
      <c r="O46" s="19">
        <f>L46-I46</f>
        <v>-101217</v>
      </c>
      <c r="P46" s="19">
        <v>0</v>
      </c>
      <c r="Q46" s="19">
        <f>N46-K46</f>
        <v>-101217</v>
      </c>
    </row>
    <row r="47" spans="1:18" s="16" customFormat="1" ht="21.75" customHeight="1" x14ac:dyDescent="0.2">
      <c r="A47" s="51"/>
      <c r="B47" s="116" t="s">
        <v>10</v>
      </c>
      <c r="C47" s="116"/>
      <c r="D47" s="116"/>
      <c r="E47" s="116"/>
      <c r="F47" s="116"/>
      <c r="G47" s="116"/>
      <c r="H47" s="116"/>
      <c r="I47" s="36">
        <f>I46</f>
        <v>150000</v>
      </c>
      <c r="J47" s="37">
        <f>J46</f>
        <v>0</v>
      </c>
      <c r="K47" s="37">
        <f>SUM(K46:K46)</f>
        <v>150000</v>
      </c>
      <c r="L47" s="37">
        <f>L46</f>
        <v>48783</v>
      </c>
      <c r="M47" s="37">
        <f>M46</f>
        <v>0</v>
      </c>
      <c r="N47" s="37">
        <f>SUM(N46:N46)</f>
        <v>48783</v>
      </c>
      <c r="O47" s="37">
        <f>L47-I47</f>
        <v>-101217</v>
      </c>
      <c r="P47" s="37">
        <f>P46</f>
        <v>0</v>
      </c>
      <c r="Q47" s="37">
        <f>N47-K47</f>
        <v>-101217</v>
      </c>
    </row>
    <row r="48" spans="1:18" s="16" customFormat="1" ht="21.75" customHeight="1" x14ac:dyDescent="0.2">
      <c r="A48" s="65"/>
      <c r="B48" s="67"/>
      <c r="C48" s="67"/>
      <c r="D48" s="67"/>
      <c r="E48" s="67"/>
      <c r="F48" s="68"/>
      <c r="G48" s="69"/>
      <c r="H48" s="69"/>
      <c r="I48" s="69"/>
      <c r="J48" s="69"/>
      <c r="K48" s="69"/>
      <c r="L48" s="69"/>
      <c r="M48" s="69"/>
      <c r="N48" s="69"/>
      <c r="O48" s="66"/>
      <c r="P48" s="66"/>
      <c r="Q48" s="65"/>
    </row>
    <row r="49" spans="1:18" ht="15.75" x14ac:dyDescent="0.25">
      <c r="A49" s="72" t="s">
        <v>48</v>
      </c>
      <c r="B49" s="70" t="s">
        <v>47</v>
      </c>
    </row>
    <row r="50" spans="1:18" ht="11.25" customHeight="1" x14ac:dyDescent="0.25">
      <c r="B50" s="3"/>
    </row>
    <row r="51" spans="1:18" ht="59.25" customHeight="1" x14ac:dyDescent="0.25">
      <c r="A51" s="80" t="s">
        <v>11</v>
      </c>
      <c r="B51" s="80" t="s">
        <v>15</v>
      </c>
      <c r="C51" s="80"/>
      <c r="D51" s="80"/>
      <c r="E51" s="80"/>
      <c r="F51" s="80"/>
      <c r="G51" s="80" t="s">
        <v>13</v>
      </c>
      <c r="H51" s="80" t="s">
        <v>14</v>
      </c>
      <c r="I51" s="80" t="s">
        <v>38</v>
      </c>
      <c r="J51" s="80"/>
      <c r="K51" s="80"/>
      <c r="L51" s="80" t="s">
        <v>52</v>
      </c>
      <c r="M51" s="80"/>
      <c r="N51" s="80"/>
      <c r="O51" s="80" t="s">
        <v>8</v>
      </c>
      <c r="P51" s="80"/>
      <c r="Q51" s="80"/>
    </row>
    <row r="52" spans="1:18" ht="32.25" customHeight="1" x14ac:dyDescent="0.25">
      <c r="A52" s="80"/>
      <c r="B52" s="80"/>
      <c r="C52" s="80"/>
      <c r="D52" s="80"/>
      <c r="E52" s="80"/>
      <c r="F52" s="80"/>
      <c r="G52" s="80"/>
      <c r="H52" s="80"/>
      <c r="I52" s="7" t="s">
        <v>6</v>
      </c>
      <c r="J52" s="7" t="s">
        <v>7</v>
      </c>
      <c r="K52" s="7" t="s">
        <v>39</v>
      </c>
      <c r="L52" s="7" t="s">
        <v>6</v>
      </c>
      <c r="M52" s="7" t="s">
        <v>7</v>
      </c>
      <c r="N52" s="7" t="s">
        <v>39</v>
      </c>
      <c r="O52" s="7" t="s">
        <v>6</v>
      </c>
      <c r="P52" s="7" t="s">
        <v>7</v>
      </c>
      <c r="Q52" s="7" t="s">
        <v>39</v>
      </c>
      <c r="R52" s="8"/>
    </row>
    <row r="53" spans="1:18" ht="18" customHeight="1" x14ac:dyDescent="0.25">
      <c r="A53" s="7">
        <v>1</v>
      </c>
      <c r="B53" s="80">
        <v>2</v>
      </c>
      <c r="C53" s="80"/>
      <c r="D53" s="80"/>
      <c r="E53" s="80"/>
      <c r="F53" s="80"/>
      <c r="G53" s="7">
        <v>3</v>
      </c>
      <c r="H53" s="7">
        <v>4</v>
      </c>
      <c r="I53" s="7">
        <v>5</v>
      </c>
      <c r="J53" s="7">
        <v>6</v>
      </c>
      <c r="K53" s="7">
        <v>7</v>
      </c>
      <c r="L53" s="7">
        <v>8</v>
      </c>
      <c r="M53" s="7">
        <v>9</v>
      </c>
      <c r="N53" s="7">
        <v>10</v>
      </c>
      <c r="O53" s="7">
        <v>11</v>
      </c>
      <c r="P53" s="7">
        <v>12</v>
      </c>
      <c r="Q53" s="7">
        <v>13</v>
      </c>
      <c r="R53" s="8"/>
    </row>
    <row r="54" spans="1:18" ht="22.5" customHeight="1" x14ac:dyDescent="0.25">
      <c r="A54" s="14"/>
      <c r="B54" s="117" t="s">
        <v>23</v>
      </c>
      <c r="C54" s="118"/>
      <c r="D54" s="118"/>
      <c r="E54" s="118"/>
      <c r="F54" s="118"/>
      <c r="G54" s="118"/>
      <c r="H54" s="118"/>
      <c r="I54" s="118"/>
      <c r="J54" s="118"/>
      <c r="K54" s="119"/>
      <c r="L54" s="14"/>
      <c r="M54" s="14"/>
      <c r="N54" s="14"/>
      <c r="O54" s="14"/>
      <c r="P54" s="14"/>
      <c r="Q54" s="14"/>
      <c r="R54" s="8"/>
    </row>
    <row r="55" spans="1:18" ht="22.5" customHeight="1" x14ac:dyDescent="0.25">
      <c r="A55" s="14"/>
      <c r="B55" s="103" t="s">
        <v>27</v>
      </c>
      <c r="C55" s="103"/>
      <c r="D55" s="103"/>
      <c r="E55" s="103"/>
      <c r="F55" s="103"/>
      <c r="G55" s="15"/>
      <c r="H55" s="15"/>
      <c r="I55" s="14"/>
      <c r="J55" s="14"/>
      <c r="K55" s="14"/>
      <c r="L55" s="14"/>
      <c r="M55" s="14"/>
      <c r="N55" s="14"/>
      <c r="O55" s="14"/>
      <c r="P55" s="14"/>
      <c r="Q55" s="14"/>
      <c r="R55" s="8"/>
    </row>
    <row r="56" spans="1:18" ht="55.5" customHeight="1" x14ac:dyDescent="0.25">
      <c r="A56" s="18">
        <v>1</v>
      </c>
      <c r="B56" s="104" t="s">
        <v>50</v>
      </c>
      <c r="C56" s="104"/>
      <c r="D56" s="104"/>
      <c r="E56" s="104"/>
      <c r="F56" s="104"/>
      <c r="G56" s="20" t="s">
        <v>40</v>
      </c>
      <c r="H56" s="20" t="s">
        <v>24</v>
      </c>
      <c r="I56" s="17">
        <f>I38</f>
        <v>150000</v>
      </c>
      <c r="J56" s="17"/>
      <c r="K56" s="17">
        <f>I56</f>
        <v>150000</v>
      </c>
      <c r="L56" s="17">
        <f>19338.4+19338.4+9669.2-9669.2+10106.2</f>
        <v>48783</v>
      </c>
      <c r="M56" s="17"/>
      <c r="N56" s="17">
        <f>L56</f>
        <v>48783</v>
      </c>
      <c r="O56" s="17">
        <f>L56-I56</f>
        <v>-101217</v>
      </c>
      <c r="P56" s="17"/>
      <c r="Q56" s="17">
        <f>O56</f>
        <v>-101217</v>
      </c>
      <c r="R56" s="8"/>
    </row>
    <row r="57" spans="1:18" ht="21.75" customHeight="1" x14ac:dyDescent="0.25">
      <c r="A57" s="18"/>
      <c r="B57" s="122" t="s">
        <v>78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8"/>
    </row>
    <row r="58" spans="1:18" ht="21.75" customHeight="1" x14ac:dyDescent="0.25">
      <c r="A58" s="18"/>
      <c r="B58" s="103" t="s">
        <v>20</v>
      </c>
      <c r="C58" s="103"/>
      <c r="D58" s="103"/>
      <c r="E58" s="103"/>
      <c r="F58" s="103"/>
      <c r="G58" s="28"/>
      <c r="H58" s="28"/>
      <c r="I58" s="24"/>
      <c r="J58" s="23"/>
      <c r="K58" s="18"/>
      <c r="L58" s="18"/>
      <c r="M58" s="18"/>
      <c r="N58" s="18"/>
      <c r="O58" s="40"/>
      <c r="P58" s="40"/>
      <c r="Q58" s="40"/>
      <c r="R58" s="8"/>
    </row>
    <row r="59" spans="1:18" ht="36" customHeight="1" x14ac:dyDescent="0.25">
      <c r="A59" s="18">
        <v>1</v>
      </c>
      <c r="B59" s="125" t="s">
        <v>67</v>
      </c>
      <c r="C59" s="124"/>
      <c r="D59" s="124"/>
      <c r="E59" s="124"/>
      <c r="F59" s="124"/>
      <c r="G59" s="20" t="s">
        <v>17</v>
      </c>
      <c r="H59" s="121" t="s">
        <v>51</v>
      </c>
      <c r="I59" s="24">
        <v>15</v>
      </c>
      <c r="J59" s="23"/>
      <c r="K59" s="18">
        <f>I59</f>
        <v>15</v>
      </c>
      <c r="L59" s="18">
        <f>1+4</f>
        <v>5</v>
      </c>
      <c r="M59" s="18"/>
      <c r="N59" s="18">
        <f>L59</f>
        <v>5</v>
      </c>
      <c r="O59" s="75">
        <f>L59-I59</f>
        <v>-10</v>
      </c>
      <c r="P59" s="75"/>
      <c r="Q59" s="75">
        <f>O59</f>
        <v>-10</v>
      </c>
      <c r="R59" s="8"/>
    </row>
    <row r="60" spans="1:18" ht="37.5" customHeight="1" x14ac:dyDescent="0.25">
      <c r="A60" s="18">
        <v>2</v>
      </c>
      <c r="B60" s="108" t="s">
        <v>68</v>
      </c>
      <c r="C60" s="109"/>
      <c r="D60" s="109"/>
      <c r="E60" s="109"/>
      <c r="F60" s="110"/>
      <c r="G60" s="20" t="s">
        <v>17</v>
      </c>
      <c r="H60" s="121"/>
      <c r="I60" s="18">
        <v>15</v>
      </c>
      <c r="J60" s="18"/>
      <c r="K60" s="18">
        <f>I60</f>
        <v>15</v>
      </c>
      <c r="L60" s="18">
        <f>1+4</f>
        <v>5</v>
      </c>
      <c r="M60" s="18"/>
      <c r="N60" s="18">
        <f>L60</f>
        <v>5</v>
      </c>
      <c r="O60" s="75">
        <f>L60-I60</f>
        <v>-10</v>
      </c>
      <c r="P60" s="75"/>
      <c r="Q60" s="75">
        <f>O60</f>
        <v>-10</v>
      </c>
      <c r="R60" s="8"/>
    </row>
    <row r="61" spans="1:18" ht="40.5" customHeight="1" x14ac:dyDescent="0.25">
      <c r="A61" s="18"/>
      <c r="B61" s="122" t="s">
        <v>81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8"/>
    </row>
    <row r="62" spans="1:18" ht="20.100000000000001" customHeight="1" x14ac:dyDescent="0.25">
      <c r="A62" s="18"/>
      <c r="B62" s="103" t="s">
        <v>21</v>
      </c>
      <c r="C62" s="103"/>
      <c r="D62" s="103"/>
      <c r="E62" s="103"/>
      <c r="F62" s="103"/>
      <c r="G62" s="20"/>
      <c r="H62" s="39"/>
      <c r="I62" s="18"/>
      <c r="J62" s="18"/>
      <c r="K62" s="18"/>
      <c r="L62" s="18"/>
      <c r="M62" s="18"/>
      <c r="N62" s="18"/>
      <c r="O62" s="18"/>
      <c r="P62" s="18"/>
      <c r="Q62" s="18"/>
      <c r="R62" s="8"/>
    </row>
    <row r="63" spans="1:18" ht="33.75" customHeight="1" x14ac:dyDescent="0.25">
      <c r="A63" s="18">
        <v>1</v>
      </c>
      <c r="B63" s="123" t="s">
        <v>76</v>
      </c>
      <c r="C63" s="124"/>
      <c r="D63" s="124"/>
      <c r="E63" s="124"/>
      <c r="F63" s="124"/>
      <c r="G63" s="20" t="s">
        <v>17</v>
      </c>
      <c r="H63" s="20" t="s">
        <v>19</v>
      </c>
      <c r="I63" s="77">
        <f>2102*4.6</f>
        <v>9669.1999999999989</v>
      </c>
      <c r="J63" s="76"/>
      <c r="K63" s="17">
        <f>I63</f>
        <v>9669.1999999999989</v>
      </c>
      <c r="L63" s="17">
        <f>L56/L60</f>
        <v>9756.6</v>
      </c>
      <c r="M63" s="17"/>
      <c r="N63" s="17">
        <f>L63</f>
        <v>9756.6</v>
      </c>
      <c r="O63" s="17">
        <f>L63-I63</f>
        <v>87.400000000001455</v>
      </c>
      <c r="P63" s="17"/>
      <c r="Q63" s="17">
        <f>O63</f>
        <v>87.400000000001455</v>
      </c>
      <c r="R63" s="8"/>
    </row>
    <row r="64" spans="1:18" ht="24.75" customHeight="1" x14ac:dyDescent="0.25">
      <c r="A64" s="18"/>
      <c r="B64" s="87" t="s">
        <v>77</v>
      </c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9"/>
      <c r="R64" s="8"/>
    </row>
    <row r="65" spans="1:18" ht="17.25" customHeight="1" x14ac:dyDescent="0.25">
      <c r="A65" s="18"/>
      <c r="B65" s="103" t="s">
        <v>22</v>
      </c>
      <c r="C65" s="103"/>
      <c r="D65" s="103"/>
      <c r="E65" s="103"/>
      <c r="F65" s="103"/>
      <c r="G65" s="28"/>
      <c r="H65" s="28"/>
      <c r="I65" s="14"/>
      <c r="J65" s="14"/>
      <c r="K65" s="14"/>
      <c r="L65" s="14"/>
      <c r="M65" s="14"/>
      <c r="N65" s="14"/>
      <c r="O65" s="14"/>
      <c r="P65" s="14"/>
      <c r="Q65" s="14"/>
      <c r="R65" s="8"/>
    </row>
    <row r="66" spans="1:18" ht="55.5" customHeight="1" x14ac:dyDescent="0.25">
      <c r="A66" s="18">
        <v>1</v>
      </c>
      <c r="B66" s="104" t="s">
        <v>69</v>
      </c>
      <c r="C66" s="111"/>
      <c r="D66" s="111"/>
      <c r="E66" s="111"/>
      <c r="F66" s="111"/>
      <c r="G66" s="20" t="s">
        <v>18</v>
      </c>
      <c r="H66" s="20" t="s">
        <v>19</v>
      </c>
      <c r="I66" s="56">
        <f>I60/I59*100</f>
        <v>100</v>
      </c>
      <c r="J66" s="25"/>
      <c r="K66" s="25">
        <f>I66</f>
        <v>100</v>
      </c>
      <c r="L66" s="56">
        <f>L60/L59*100</f>
        <v>100</v>
      </c>
      <c r="M66" s="25"/>
      <c r="N66" s="25">
        <f>L66</f>
        <v>100</v>
      </c>
      <c r="O66" s="25">
        <f>L66-I66</f>
        <v>0</v>
      </c>
      <c r="P66" s="25"/>
      <c r="Q66" s="25">
        <f>O66</f>
        <v>0</v>
      </c>
      <c r="R66" s="8"/>
    </row>
    <row r="67" spans="1:18" ht="38.25" customHeight="1" x14ac:dyDescent="0.25">
      <c r="A67" s="14"/>
      <c r="B67" s="105" t="s">
        <v>80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7"/>
    </row>
    <row r="68" spans="1:18" ht="19.5" customHeight="1" x14ac:dyDescent="0.25">
      <c r="B68" s="26"/>
      <c r="C68" s="27"/>
      <c r="D68" s="27"/>
      <c r="E68" s="27"/>
      <c r="F68" s="27"/>
      <c r="G68" s="29"/>
      <c r="H68" s="30"/>
      <c r="I68" s="31"/>
      <c r="J68" s="31"/>
      <c r="K68" s="31"/>
      <c r="L68" s="31"/>
      <c r="M68" s="31"/>
      <c r="N68" s="31"/>
      <c r="O68" s="31"/>
      <c r="P68" s="31"/>
      <c r="Q68" s="31"/>
    </row>
    <row r="69" spans="1:18" ht="15.75" x14ac:dyDescent="0.25">
      <c r="A69" s="35" t="s">
        <v>49</v>
      </c>
      <c r="B69" s="26"/>
      <c r="C69" s="27"/>
      <c r="D69" s="27"/>
      <c r="E69" s="27"/>
      <c r="F69" s="27"/>
      <c r="G69" s="29"/>
      <c r="H69" s="30"/>
      <c r="I69" s="31"/>
      <c r="J69" s="31"/>
      <c r="K69" s="31"/>
      <c r="L69" s="31"/>
      <c r="M69" s="31"/>
      <c r="N69" s="31"/>
      <c r="O69" s="31"/>
      <c r="P69" s="31"/>
      <c r="Q69" s="31"/>
    </row>
    <row r="70" spans="1:18" ht="13.5" customHeight="1" x14ac:dyDescent="0.25">
      <c r="B70" s="26"/>
      <c r="C70" s="27"/>
      <c r="D70" s="27"/>
      <c r="E70" s="27"/>
      <c r="F70" s="27"/>
      <c r="G70" s="29"/>
      <c r="H70" s="30"/>
      <c r="I70" s="31"/>
      <c r="J70" s="31"/>
      <c r="K70" s="31"/>
      <c r="L70" s="31"/>
      <c r="M70" s="31"/>
      <c r="N70" s="31"/>
      <c r="O70" s="31"/>
      <c r="P70" s="31"/>
      <c r="Q70" s="31"/>
    </row>
    <row r="71" spans="1:18" ht="20.25" customHeight="1" x14ac:dyDescent="0.25">
      <c r="A71" s="30"/>
      <c r="B71" s="35" t="s">
        <v>79</v>
      </c>
      <c r="C71" s="53"/>
      <c r="D71" s="53"/>
      <c r="E71" s="53"/>
      <c r="F71" s="30"/>
      <c r="G71" s="30"/>
      <c r="H71" s="30"/>
      <c r="I71" s="30"/>
      <c r="J71" s="30"/>
      <c r="K71" s="30"/>
      <c r="L71" s="30"/>
      <c r="M71" s="54"/>
      <c r="N71" s="54"/>
      <c r="O71" s="54"/>
      <c r="P71" s="55"/>
      <c r="Q71" s="55"/>
      <c r="R71" s="55"/>
    </row>
    <row r="72" spans="1:18" ht="15" customHeight="1" x14ac:dyDescent="0.25">
      <c r="A72" s="30"/>
      <c r="B72" s="53"/>
      <c r="C72" s="53"/>
      <c r="D72" s="53"/>
      <c r="E72" s="53"/>
      <c r="F72" s="3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</row>
    <row r="73" spans="1:18" ht="15.75" x14ac:dyDescent="0.25">
      <c r="A73" s="8"/>
      <c r="B73" s="52"/>
      <c r="C73" s="30"/>
      <c r="D73" s="30"/>
      <c r="E73" s="30"/>
      <c r="F73" s="27"/>
      <c r="G73" s="29"/>
      <c r="H73" s="29"/>
      <c r="I73" s="31"/>
      <c r="J73" s="29"/>
      <c r="K73" s="29"/>
      <c r="L73" s="31"/>
      <c r="M73" s="29"/>
      <c r="N73" s="29"/>
      <c r="O73" s="31"/>
      <c r="P73" s="29"/>
      <c r="Q73" s="29"/>
      <c r="R73" s="8"/>
    </row>
    <row r="74" spans="1:18" ht="18" customHeight="1" x14ac:dyDescent="0.25">
      <c r="B74" s="3"/>
      <c r="C74" s="27"/>
      <c r="D74" s="27"/>
      <c r="E74" s="27"/>
      <c r="F74" s="27"/>
    </row>
    <row r="75" spans="1:18" ht="18" customHeight="1" x14ac:dyDescent="0.25">
      <c r="B75" s="3" t="s">
        <v>82</v>
      </c>
      <c r="K75" s="120"/>
      <c r="L75" s="120"/>
      <c r="N75" s="85" t="s">
        <v>84</v>
      </c>
      <c r="O75" s="85"/>
    </row>
    <row r="76" spans="1:18" ht="18" customHeight="1" x14ac:dyDescent="0.25">
      <c r="B76" s="10"/>
      <c r="K76" s="84" t="s">
        <v>16</v>
      </c>
      <c r="L76" s="84"/>
      <c r="N76" s="86" t="s">
        <v>85</v>
      </c>
      <c r="O76" s="86"/>
    </row>
    <row r="77" spans="1:18" ht="18" customHeight="1" x14ac:dyDescent="0.25">
      <c r="K77" s="32"/>
      <c r="L77" s="32"/>
      <c r="N77" s="78"/>
    </row>
    <row r="78" spans="1:18" ht="18" customHeight="1" x14ac:dyDescent="0.25">
      <c r="B78" s="21"/>
    </row>
    <row r="79" spans="1:18" ht="18" customHeight="1" x14ac:dyDescent="0.25">
      <c r="B79" s="21" t="s">
        <v>83</v>
      </c>
      <c r="K79" s="120"/>
      <c r="L79" s="120"/>
      <c r="N79" s="85" t="s">
        <v>86</v>
      </c>
      <c r="O79" s="85"/>
    </row>
    <row r="80" spans="1:18" x14ac:dyDescent="0.25">
      <c r="K80" s="84" t="s">
        <v>16</v>
      </c>
      <c r="L80" s="84"/>
      <c r="N80" s="86" t="s">
        <v>85</v>
      </c>
      <c r="O80" s="86"/>
    </row>
  </sheetData>
  <mergeCells count="68">
    <mergeCell ref="L43:N43"/>
    <mergeCell ref="B12:C12"/>
    <mergeCell ref="B15:C15"/>
    <mergeCell ref="B18:C18"/>
    <mergeCell ref="E18:F18"/>
    <mergeCell ref="E19:F19"/>
    <mergeCell ref="C23:N23"/>
    <mergeCell ref="B21:J21"/>
    <mergeCell ref="C30:N30"/>
    <mergeCell ref="C31:N31"/>
    <mergeCell ref="B53:F53"/>
    <mergeCell ref="B58:F58"/>
    <mergeCell ref="I43:K43"/>
    <mergeCell ref="B16:C16"/>
    <mergeCell ref="B19:C19"/>
    <mergeCell ref="J19:P19"/>
    <mergeCell ref="J18:P18"/>
    <mergeCell ref="B43:H44"/>
    <mergeCell ref="C24:N24"/>
    <mergeCell ref="G18:H18"/>
    <mergeCell ref="B54:K54"/>
    <mergeCell ref="K79:L79"/>
    <mergeCell ref="K75:L75"/>
    <mergeCell ref="H59:H60"/>
    <mergeCell ref="B62:F62"/>
    <mergeCell ref="B61:Q61"/>
    <mergeCell ref="B63:F63"/>
    <mergeCell ref="B59:F59"/>
    <mergeCell ref="B57:Q57"/>
    <mergeCell ref="I9:M9"/>
    <mergeCell ref="O35:Q35"/>
    <mergeCell ref="I35:K35"/>
    <mergeCell ref="O51:Q51"/>
    <mergeCell ref="B40:Q40"/>
    <mergeCell ref="B13:C13"/>
    <mergeCell ref="G19:H19"/>
    <mergeCell ref="B45:H45"/>
    <mergeCell ref="B46:H46"/>
    <mergeCell ref="B47:H47"/>
    <mergeCell ref="N80:O80"/>
    <mergeCell ref="N79:O79"/>
    <mergeCell ref="B55:F55"/>
    <mergeCell ref="B56:F56"/>
    <mergeCell ref="B67:Q67"/>
    <mergeCell ref="B60:F60"/>
    <mergeCell ref="K80:L80"/>
    <mergeCell ref="B65:F65"/>
    <mergeCell ref="B66:F66"/>
    <mergeCell ref="A43:A44"/>
    <mergeCell ref="H51:H52"/>
    <mergeCell ref="A51:A52"/>
    <mergeCell ref="G51:G52"/>
    <mergeCell ref="R35:R36"/>
    <mergeCell ref="R37:R39"/>
    <mergeCell ref="B35:B36"/>
    <mergeCell ref="C35:H36"/>
    <mergeCell ref="C37:H37"/>
    <mergeCell ref="C38:H38"/>
    <mergeCell ref="C39:H39"/>
    <mergeCell ref="L35:N35"/>
    <mergeCell ref="O43:Q43"/>
    <mergeCell ref="K76:L76"/>
    <mergeCell ref="L51:N51"/>
    <mergeCell ref="N75:O75"/>
    <mergeCell ref="N76:O76"/>
    <mergeCell ref="B64:Q64"/>
    <mergeCell ref="B51:F52"/>
    <mergeCell ref="I51:K51"/>
  </mergeCells>
  <phoneticPr fontId="10" type="noConversion"/>
  <pageMargins left="0.19685039370078741" right="0.19685039370078741" top="0.19685039370078741" bottom="0.19685039370078741" header="0.31496062992125984" footer="0.31496062992125984"/>
  <pageSetup paperSize="9" scale="62" orientation="landscape" verticalDpi="0" r:id="rId1"/>
  <rowBreaks count="2" manualBreakCount="2">
    <brk id="40" max="18" man="1"/>
    <brk id="68" max="18" man="1"/>
  </rowBreaks>
  <colBreaks count="1" manualBreakCount="1">
    <brk id="18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2021-02-10T13:48:07Z</cp:lastPrinted>
  <dcterms:created xsi:type="dcterms:W3CDTF">2019-01-14T08:15:45Z</dcterms:created>
  <dcterms:modified xsi:type="dcterms:W3CDTF">2021-02-18T12:27:38Z</dcterms:modified>
</cp:coreProperties>
</file>