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Лист1!$A$1:$R$77</definedName>
  </definedNames>
  <calcPr calcId="152511"/>
</workbook>
</file>

<file path=xl/calcChain.xml><?xml version="1.0" encoding="utf-8"?>
<calcChain xmlns="http://schemas.openxmlformats.org/spreadsheetml/2006/main">
  <c r="N65" i="1" l="1"/>
  <c r="Q65" i="1" s="1"/>
  <c r="R65" i="1" s="1"/>
  <c r="K65" i="1"/>
  <c r="L65" i="1"/>
  <c r="N59" i="1"/>
  <c r="N63" i="1"/>
  <c r="K59" i="1"/>
  <c r="L59" i="1"/>
  <c r="Q61" i="1"/>
  <c r="R61" i="1"/>
  <c r="O61" i="1"/>
  <c r="L61" i="1"/>
  <c r="K39" i="1"/>
  <c r="L39" i="1"/>
  <c r="O65" i="1"/>
  <c r="O59" i="1"/>
  <c r="K40" i="1"/>
  <c r="L40" i="1"/>
  <c r="H48" i="1"/>
  <c r="H49" i="1"/>
  <c r="O63" i="1"/>
  <c r="Q59" i="1"/>
  <c r="R59" i="1" s="1"/>
  <c r="K63" i="1"/>
  <c r="L63" i="1" s="1"/>
  <c r="I48" i="1"/>
  <c r="I49" i="1" s="1"/>
  <c r="N39" i="1"/>
  <c r="O39" i="1" s="1"/>
  <c r="R39" i="1" s="1"/>
  <c r="Q39" i="1"/>
  <c r="Q63" i="1"/>
  <c r="R63" i="1" s="1"/>
  <c r="N40" i="1" l="1"/>
  <c r="Q40" i="1" l="1"/>
  <c r="O40" i="1"/>
  <c r="R40" i="1" s="1"/>
  <c r="K48" i="1"/>
  <c r="K49" i="1" l="1"/>
  <c r="N49" i="1" s="1"/>
  <c r="N48" i="1"/>
  <c r="L48" i="1"/>
  <c r="L49" i="1" l="1"/>
  <c r="O49" i="1" s="1"/>
  <c r="O48" i="1"/>
</calcChain>
</file>

<file path=xl/sharedStrings.xml><?xml version="1.0" encoding="utf-8"?>
<sst xmlns="http://schemas.openxmlformats.org/spreadsheetml/2006/main" count="127" uniqueCount="83">
  <si>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</si>
  <si>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</si>
  <si>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</si>
  <si>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</si>
  <si>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</si>
  <si>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</si>
  <si>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</si>
  <si>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</si>
  <si>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</si>
  <si>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</si>
  <si>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</si>
  <si>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</si>
  <si>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</si>
  <si>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</si>
  <si>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</si>
  <si>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</si>
  <si>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</si>
  <si>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</si>
  <si>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</si>
  <si>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</si>
  <si>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</si>
  <si>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</si>
  <si>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</si>
  <si>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%</t>
  </si>
  <si>
    <t>розрахунково</t>
  </si>
  <si>
    <t>Програма утримання та розвитку житлово-комунального господарства та благоустрою м.Хмельницького на 2017-2020 роки</t>
  </si>
  <si>
    <r>
      <t xml:space="preserve">Завдання 1. </t>
    </r>
    <r>
      <rPr>
        <sz val="12"/>
        <rFont val="Times New Roman"/>
        <family val="1"/>
        <charset val="204"/>
      </rPr>
      <t>Забезпечення будівництва об’єктів</t>
    </r>
  </si>
  <si>
    <t>грн.</t>
  </si>
  <si>
    <t>Забезпечення будівництва об’єктів</t>
  </si>
  <si>
    <t>від 29 грудня 2018 року № 1209)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</si>
  <si>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</si>
  <si>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</si>
  <si>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</si>
  <si>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</si>
  <si>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</si>
  <si>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</si>
  <si>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</si>
  <si>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</si>
  <si>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Видатки (надані кредити з бюджету) та напрями використання бюджетних коштів за бюджетною програмою </t>
  </si>
  <si>
    <t>Забезпечення розвитку інфрастуктури території</t>
  </si>
  <si>
    <t>8.</t>
  </si>
  <si>
    <t>Завдання</t>
  </si>
  <si>
    <t>Завдання 1. Забезпечення будівництва об’єктів</t>
  </si>
  <si>
    <t>гривень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</si>
  <si>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</si>
  <si>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Касові видатки (надані кредити з бюджету)</t>
  </si>
  <si>
    <t xml:space="preserve">Результативні показники бюджетної програми та аналіз їх виконання </t>
  </si>
  <si>
    <t>9.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</si>
  <si>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</si>
  <si>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</si>
  <si>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</si>
  <si>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</si>
  <si>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</si>
  <si>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</si>
  <si>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</si>
  <si>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</si>
  <si>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</si>
  <si>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затрат</t>
  </si>
  <si>
    <t>продукту</t>
  </si>
  <si>
    <t>ефективності</t>
  </si>
  <si>
    <t>якості</t>
  </si>
  <si>
    <t>10. Узагальнений висновок про виконання бюджетної програми.</t>
  </si>
  <si>
    <t>Реалізація інших заходів щодо соціально-економічного розвитку територій</t>
  </si>
  <si>
    <t>7370</t>
  </si>
  <si>
    <t>0490</t>
  </si>
  <si>
    <t>Виконання власних повноважень міських рад в галузі будівництва, реконструкції об'єктів комунального господарства</t>
  </si>
  <si>
    <t>протяжність будівництва 2-ї черги водогону від с.Чернелівка Красилівського району до м. Хмельницький</t>
  </si>
  <si>
    <t>км</t>
  </si>
  <si>
    <t>проектно-кошторисна документація</t>
  </si>
  <si>
    <t>відсоток готовності об'єкту (будівництво водогону)</t>
  </si>
  <si>
    <t>(найменування відповідального виконавця)</t>
  </si>
  <si>
    <t xml:space="preserve">обсяг видатків на будівництво 2-ї черги водогону від с.Чернелівка Красилівського району до м.Хмельницький </t>
  </si>
  <si>
    <t>Аналіз стану виконання результативних показників:  результативні показники виконані, кошти освоєні в повному обсязі</t>
  </si>
  <si>
    <t>Виконання бюджетної програми становить 100 % до затверджених призначень в 2020 р.</t>
  </si>
  <si>
    <t>рішення сесії міської ради</t>
  </si>
  <si>
    <t>витрати поточного року на будівництво об'єкта</t>
  </si>
  <si>
    <t>місцевого бюджету на 01.01.2021 року</t>
  </si>
  <si>
    <t>В. ГУРСЬКИЙ</t>
  </si>
  <si>
    <t>(ініціали/ініціал, прізвище)</t>
  </si>
  <si>
    <t>В. РИЧІНА</t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</si>
  <si>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</si>
  <si>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</si>
  <si>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Пояснення: кошти освоєні в повному обсязі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</si>
</sst>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38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7" fillId="0" borderId="2" xfId="2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2" applyFont="1" applyBorder="1" applyAlignment="1">
      <alignment horizontal="left" vertical="center" wrapText="1"/>
    </xf>
    <xf numFmtId="0" fontId="9" fillId="0" borderId="2" xfId="0" applyFont="1" applyFill="1" applyBorder="1"/>
    <xf numFmtId="0" fontId="2" fillId="0" borderId="2" xfId="2" applyNumberFormat="1" applyFont="1" applyFill="1" applyBorder="1" applyAlignment="1">
      <alignment vertical="center" wrapText="1"/>
    </xf>
    <xf numFmtId="0" fontId="10" fillId="0" borderId="0" xfId="0" applyFont="1"/>
    <xf numFmtId="0" fontId="2" fillId="0" borderId="0" xfId="3" applyFont="1" applyBorder="1" applyAlignment="1">
      <alignment vertical="top"/>
    </xf>
    <xf numFmtId="0" fontId="8" fillId="0" borderId="1" xfId="3" applyFont="1" applyBorder="1" applyAlignme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/>
    <xf numFmtId="0" fontId="10" fillId="0" borderId="0" xfId="0" applyFont="1" applyAlignment="1">
      <alignment horizontal="left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/>
    <xf numFmtId="0" fontId="2" fillId="0" borderId="0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3" fillId="0" borderId="0" xfId="0" applyFont="1"/>
    <xf numFmtId="0" fontId="2" fillId="0" borderId="0" xfId="3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2" fontId="2" fillId="0" borderId="0" xfId="0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/>
    <xf numFmtId="0" fontId="2" fillId="0" borderId="0" xfId="3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3" applyFont="1" applyBorder="1" applyAlignment="1"/>
    <xf numFmtId="0" fontId="8" fillId="0" borderId="0" xfId="3" applyFont="1" applyBorder="1" applyAlignment="1"/>
    <xf numFmtId="2" fontId="2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/>
    <xf numFmtId="4" fontId="9" fillId="0" borderId="0" xfId="0" applyNumberFormat="1" applyFont="1" applyBorder="1" applyAlignment="1">
      <alignment wrapText="1"/>
    </xf>
    <xf numFmtId="4" fontId="2" fillId="0" borderId="3" xfId="0" applyNumberFormat="1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 wrapText="1"/>
    </xf>
    <xf numFmtId="2" fontId="13" fillId="0" borderId="2" xfId="0" applyNumberFormat="1" applyFont="1" applyBorder="1" applyAlignment="1">
      <alignment horizontal="center"/>
    </xf>
    <xf numFmtId="1" fontId="2" fillId="0" borderId="3" xfId="0" applyNumberFormat="1" applyFont="1" applyFill="1" applyBorder="1" applyAlignment="1">
      <alignment horizontal="center" wrapText="1"/>
    </xf>
    <xf numFmtId="1" fontId="13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wrapText="1"/>
    </xf>
    <xf numFmtId="0" fontId="12" fillId="0" borderId="2" xfId="0" applyFont="1" applyBorder="1"/>
    <xf numFmtId="0" fontId="3" fillId="0" borderId="0" xfId="0" applyFont="1"/>
    <xf numFmtId="4" fontId="2" fillId="0" borderId="0" xfId="0" applyNumberFormat="1" applyFont="1" applyBorder="1" applyAlignment="1">
      <alignment wrapText="1"/>
    </xf>
    <xf numFmtId="4" fontId="2" fillId="0" borderId="0" xfId="0" applyNumberFormat="1" applyFont="1" applyBorder="1" applyAlignment="1">
      <alignment vertical="center" wrapText="1"/>
    </xf>
    <xf numFmtId="174" fontId="9" fillId="0" borderId="0" xfId="0" applyNumberFormat="1" applyFont="1" applyBorder="1"/>
    <xf numFmtId="1" fontId="2" fillId="0" borderId="0" xfId="0" applyNumberFormat="1" applyFont="1" applyFill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/>
    </xf>
    <xf numFmtId="49" fontId="2" fillId="0" borderId="0" xfId="3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7" fillId="0" borderId="3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2" fillId="0" borderId="0" xfId="3" applyFont="1" applyBorder="1" applyAlignment="1">
      <alignment horizontal="center"/>
    </xf>
    <xf numFmtId="0" fontId="2" fillId="0" borderId="3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top" wrapText="1"/>
    </xf>
    <xf numFmtId="0" fontId="14" fillId="0" borderId="0" xfId="3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justify"/>
    </xf>
    <xf numFmtId="0" fontId="13" fillId="0" borderId="1" xfId="0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tabSelected="1" view="pageBreakPreview" topLeftCell="A54" zoomScale="90" zoomScaleNormal="100" zoomScaleSheetLayoutView="90" workbookViewId="0">
      <selection activeCell="W46" sqref="W46"/>
    </sheetView>
  </sheetViews>
  <sheetFormatPr defaultRowHeight="15" x14ac:dyDescent="0.25"/>
  <cols>
    <col min="1" max="1" width="4.85546875" style="50" customWidth="1"/>
    <col min="2" max="2" width="10.42578125" style="5" customWidth="1"/>
    <col min="3" max="3" width="6.85546875" style="5" customWidth="1"/>
    <col min="4" max="4" width="12.42578125" style="5" customWidth="1"/>
    <col min="5" max="5" width="12.5703125" style="5" customWidth="1"/>
    <col min="6" max="6" width="9" style="5" hidden="1" customWidth="1"/>
    <col min="7" max="7" width="10.42578125" style="5" customWidth="1"/>
    <col min="8" max="8" width="13.28515625" style="5" customWidth="1"/>
    <col min="9" max="9" width="16.42578125" style="5" customWidth="1"/>
    <col min="10" max="10" width="11.85546875" style="5" customWidth="1"/>
    <col min="11" max="11" width="15.28515625" style="5" customWidth="1"/>
    <col min="12" max="12" width="12.7109375" style="5" customWidth="1"/>
    <col min="13" max="13" width="12.140625" style="5" customWidth="1"/>
    <col min="14" max="14" width="13.5703125" style="5" customWidth="1"/>
    <col min="15" max="15" width="13" style="5" customWidth="1"/>
    <col min="16" max="16" width="12.42578125" style="5" customWidth="1"/>
    <col min="17" max="18" width="14.140625" style="5" customWidth="1"/>
    <col min="19" max="19" width="9.7109375" style="5" customWidth="1"/>
    <col min="20" max="20" width="11.140625" style="5" customWidth="1"/>
    <col min="21" max="21" width="12.5703125" style="5" customWidth="1"/>
    <col min="22" max="16384" width="9.140625" style="5"/>
  </cols>
  <sheetData>
    <row r="1" spans="1:18" x14ac:dyDescent="0.25">
      <c r="O1" s="2" t="s">
        <v>7</v>
      </c>
    </row>
    <row r="2" spans="1:18" x14ac:dyDescent="0.25">
      <c r="O2" s="2" t="s">
        <v>4</v>
      </c>
    </row>
    <row r="3" spans="1:18" x14ac:dyDescent="0.25">
      <c r="O3" s="2" t="s">
        <v>5</v>
      </c>
    </row>
    <row r="4" spans="1:18" x14ac:dyDescent="0.25">
      <c r="O4" s="3" t="s">
        <v>6</v>
      </c>
    </row>
    <row r="5" spans="1:18" x14ac:dyDescent="0.25">
      <c r="O5" s="3" t="s">
        <v>29</v>
      </c>
    </row>
    <row r="8" spans="1:18" x14ac:dyDescent="0.25">
      <c r="K8" s="30" t="s">
        <v>30</v>
      </c>
      <c r="L8" s="22"/>
      <c r="O8" s="22"/>
      <c r="P8" s="22"/>
    </row>
    <row r="9" spans="1:18" ht="15.75" x14ac:dyDescent="0.25">
      <c r="I9" s="94" t="s">
        <v>31</v>
      </c>
      <c r="J9" s="94"/>
      <c r="K9" s="94"/>
      <c r="L9" s="94"/>
      <c r="M9" s="29"/>
      <c r="N9" s="29"/>
      <c r="O9" s="29"/>
      <c r="P9" s="29"/>
      <c r="Q9" s="29"/>
    </row>
    <row r="10" spans="1:18" ht="15.75" x14ac:dyDescent="0.25">
      <c r="I10" s="94" t="s">
        <v>76</v>
      </c>
      <c r="J10" s="94"/>
      <c r="K10" s="94"/>
      <c r="L10" s="94"/>
      <c r="M10" s="29"/>
      <c r="N10" s="29"/>
      <c r="O10" s="29"/>
      <c r="P10" s="29"/>
    </row>
    <row r="13" spans="1:18" ht="18.75" customHeight="1" x14ac:dyDescent="0.25">
      <c r="A13" s="60" t="s">
        <v>0</v>
      </c>
      <c r="B13" s="136">
        <v>1200000</v>
      </c>
      <c r="C13" s="136"/>
      <c r="D13" s="136"/>
      <c r="E13" s="56"/>
      <c r="F13" s="1"/>
      <c r="G13" s="1" t="s">
        <v>1</v>
      </c>
      <c r="H13" s="1"/>
      <c r="I13" s="6"/>
      <c r="J13" s="6"/>
      <c r="K13" s="6"/>
      <c r="L13" s="6"/>
      <c r="M13" s="9"/>
      <c r="N13" s="9"/>
      <c r="Q13" s="131" t="s">
        <v>54</v>
      </c>
      <c r="R13" s="131"/>
    </row>
    <row r="14" spans="1:18" ht="45.75" customHeight="1" x14ac:dyDescent="0.25">
      <c r="A14" s="60"/>
      <c r="B14" s="137" t="s">
        <v>49</v>
      </c>
      <c r="C14" s="137"/>
      <c r="D14" s="137"/>
      <c r="E14" s="26"/>
      <c r="F14" s="48"/>
      <c r="G14" s="134" t="s">
        <v>52</v>
      </c>
      <c r="H14" s="134"/>
      <c r="I14" s="134"/>
      <c r="J14" s="134"/>
      <c r="K14" s="134"/>
      <c r="L14" s="134"/>
      <c r="M14" s="26"/>
      <c r="N14" s="26"/>
      <c r="Q14" s="132" t="s">
        <v>55</v>
      </c>
      <c r="R14" s="132"/>
    </row>
    <row r="15" spans="1:18" ht="15.75" x14ac:dyDescent="0.25">
      <c r="A15" s="60"/>
      <c r="B15" s="7"/>
      <c r="M15" s="9"/>
      <c r="N15" s="9"/>
      <c r="Q15" s="38"/>
      <c r="R15" s="38"/>
    </row>
    <row r="16" spans="1:18" ht="18" customHeight="1" x14ac:dyDescent="0.25">
      <c r="A16" s="60" t="s">
        <v>2</v>
      </c>
      <c r="B16" s="136">
        <v>1210000</v>
      </c>
      <c r="C16" s="136"/>
      <c r="D16" s="136"/>
      <c r="E16" s="57"/>
      <c r="F16" s="24"/>
      <c r="G16" s="1" t="s">
        <v>1</v>
      </c>
      <c r="H16" s="24"/>
      <c r="I16" s="6"/>
      <c r="J16" s="6"/>
      <c r="K16" s="6"/>
      <c r="L16" s="6"/>
      <c r="M16" s="9"/>
      <c r="N16" s="9"/>
      <c r="Q16" s="131" t="s">
        <v>54</v>
      </c>
      <c r="R16" s="131"/>
    </row>
    <row r="17" spans="1:24" ht="42" customHeight="1" x14ac:dyDescent="0.25">
      <c r="A17" s="60"/>
      <c r="B17" s="137" t="s">
        <v>49</v>
      </c>
      <c r="C17" s="137"/>
      <c r="D17" s="137"/>
      <c r="E17" s="26"/>
      <c r="F17" s="48"/>
      <c r="G17" s="134" t="s">
        <v>70</v>
      </c>
      <c r="H17" s="134"/>
      <c r="I17" s="134"/>
      <c r="J17" s="134"/>
      <c r="K17" s="134"/>
      <c r="L17" s="134"/>
      <c r="M17" s="26"/>
      <c r="N17" s="26"/>
      <c r="Q17" s="132" t="s">
        <v>55</v>
      </c>
      <c r="R17" s="132"/>
    </row>
    <row r="18" spans="1:24" ht="15.75" x14ac:dyDescent="0.25">
      <c r="A18" s="60"/>
      <c r="B18" s="7"/>
      <c r="Q18" s="38"/>
      <c r="R18" s="38"/>
    </row>
    <row r="19" spans="1:24" ht="33.75" customHeight="1" x14ac:dyDescent="0.25">
      <c r="A19" s="60" t="s">
        <v>3</v>
      </c>
      <c r="B19" s="122">
        <v>1217370</v>
      </c>
      <c r="C19" s="122"/>
      <c r="E19" s="97" t="s">
        <v>63</v>
      </c>
      <c r="F19" s="97"/>
      <c r="G19" s="97"/>
      <c r="I19" s="98" t="s">
        <v>64</v>
      </c>
      <c r="J19" s="98"/>
      <c r="L19" s="130" t="s">
        <v>62</v>
      </c>
      <c r="M19" s="130"/>
      <c r="N19" s="130"/>
      <c r="O19" s="130"/>
      <c r="P19" s="130"/>
      <c r="Q19" s="133">
        <v>22201100000</v>
      </c>
      <c r="R19" s="133"/>
    </row>
    <row r="20" spans="1:24" ht="67.5" customHeight="1" x14ac:dyDescent="0.25">
      <c r="A20" s="60"/>
      <c r="B20" s="128" t="s">
        <v>49</v>
      </c>
      <c r="C20" s="128"/>
      <c r="E20" s="96" t="s">
        <v>50</v>
      </c>
      <c r="F20" s="96"/>
      <c r="G20" s="96"/>
      <c r="I20" s="128" t="s">
        <v>51</v>
      </c>
      <c r="J20" s="128"/>
      <c r="L20" s="129" t="s">
        <v>53</v>
      </c>
      <c r="M20" s="129"/>
      <c r="N20" s="129"/>
      <c r="O20" s="129"/>
      <c r="P20" s="129"/>
      <c r="Q20" s="132" t="s">
        <v>56</v>
      </c>
      <c r="R20" s="132"/>
    </row>
    <row r="21" spans="1:24" ht="15.75" x14ac:dyDescent="0.25">
      <c r="A21" s="60"/>
      <c r="B21" s="31"/>
      <c r="D21" s="23"/>
      <c r="E21" s="23"/>
      <c r="F21" s="23"/>
      <c r="G21" s="23"/>
      <c r="H21" s="23"/>
      <c r="J21" s="23"/>
      <c r="K21" s="23"/>
      <c r="L21" s="23"/>
      <c r="M21" s="23"/>
      <c r="N21" s="23"/>
      <c r="O21" s="23"/>
    </row>
    <row r="22" spans="1:24" ht="15.75" customHeight="1" x14ac:dyDescent="0.25">
      <c r="A22" s="61" t="s">
        <v>32</v>
      </c>
      <c r="B22" s="126" t="s">
        <v>33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38"/>
      <c r="T22" s="38"/>
      <c r="U22" s="33"/>
    </row>
    <row r="23" spans="1:24" ht="15.75" x14ac:dyDescent="0.25">
      <c r="A23" s="5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2"/>
      <c r="T23" s="42"/>
      <c r="U23" s="32"/>
      <c r="V23" s="9"/>
      <c r="W23" s="9"/>
      <c r="X23" s="9"/>
    </row>
    <row r="24" spans="1:24" ht="17.100000000000001" customHeight="1" x14ac:dyDescent="0.25">
      <c r="A24" s="39"/>
      <c r="B24" s="34" t="s">
        <v>16</v>
      </c>
      <c r="C24" s="95" t="s">
        <v>34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44"/>
      <c r="Q24" s="44"/>
      <c r="R24" s="44"/>
      <c r="S24" s="44"/>
      <c r="T24" s="44"/>
      <c r="U24" s="44"/>
      <c r="V24" s="44"/>
      <c r="W24" s="44"/>
      <c r="X24" s="9"/>
    </row>
    <row r="25" spans="1:24" ht="17.100000000000001" customHeight="1" x14ac:dyDescent="0.25">
      <c r="A25" s="39"/>
      <c r="B25" s="34">
        <v>1</v>
      </c>
      <c r="C25" s="85" t="s">
        <v>65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44"/>
      <c r="Q25" s="44"/>
      <c r="R25" s="44"/>
      <c r="S25" s="44"/>
      <c r="T25" s="44"/>
      <c r="U25" s="44"/>
      <c r="V25" s="44"/>
      <c r="W25" s="44"/>
      <c r="X25" s="9"/>
    </row>
    <row r="26" spans="1:24" ht="15.75" x14ac:dyDescent="0.25">
      <c r="A26" s="49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9"/>
      <c r="V26" s="9"/>
      <c r="W26" s="9"/>
      <c r="X26" s="9"/>
    </row>
    <row r="27" spans="1:24" ht="18" customHeight="1" x14ac:dyDescent="0.25">
      <c r="A27" s="51" t="s">
        <v>35</v>
      </c>
      <c r="B27" s="35" t="s">
        <v>36</v>
      </c>
      <c r="C27" s="35"/>
      <c r="D27" s="35"/>
      <c r="E27" s="38"/>
      <c r="F27" s="127" t="s">
        <v>39</v>
      </c>
      <c r="G27" s="127"/>
      <c r="H27" s="127"/>
      <c r="I27" s="127"/>
      <c r="J27" s="127"/>
      <c r="K27" s="127"/>
      <c r="L27" s="127"/>
      <c r="M27" s="127"/>
      <c r="N27" s="127"/>
      <c r="O27" s="42"/>
      <c r="P27" s="42"/>
      <c r="Q27" s="42"/>
      <c r="R27" s="42"/>
      <c r="S27" s="42"/>
      <c r="T27" s="42"/>
      <c r="U27" s="9"/>
      <c r="V27" s="9"/>
      <c r="W27" s="9"/>
      <c r="X27" s="9"/>
    </row>
    <row r="28" spans="1:24" ht="15.75" x14ac:dyDescent="0.25">
      <c r="A28" s="52"/>
      <c r="B28" s="38"/>
      <c r="C28" s="38"/>
      <c r="D28" s="38"/>
      <c r="E28" s="38"/>
      <c r="F28" s="36"/>
      <c r="G28" s="42"/>
      <c r="H28" s="42"/>
      <c r="I28" s="42"/>
      <c r="J28" s="42"/>
      <c r="K28" s="42"/>
      <c r="L28" s="42"/>
      <c r="M28" s="43"/>
      <c r="N28" s="42"/>
      <c r="O28" s="42"/>
      <c r="P28" s="42"/>
      <c r="Q28" s="42"/>
      <c r="R28" s="42"/>
      <c r="S28" s="42"/>
      <c r="T28" s="42"/>
      <c r="U28" s="9"/>
      <c r="V28" s="9"/>
      <c r="W28" s="9"/>
      <c r="X28" s="9"/>
    </row>
    <row r="29" spans="1:24" ht="18" customHeight="1" x14ac:dyDescent="0.25">
      <c r="A29" s="53" t="s">
        <v>14</v>
      </c>
      <c r="B29" s="4" t="s">
        <v>37</v>
      </c>
      <c r="C29" s="37"/>
      <c r="D29" s="4"/>
      <c r="E29" s="4"/>
      <c r="F29" s="4"/>
      <c r="G29" s="4"/>
      <c r="H29" s="4"/>
      <c r="I29" s="4"/>
      <c r="J29" s="4"/>
      <c r="K29" s="4"/>
      <c r="L29" s="4"/>
      <c r="M29" s="38"/>
      <c r="N29" s="38"/>
      <c r="O29" s="38"/>
      <c r="P29" s="38"/>
      <c r="Q29" s="38"/>
      <c r="R29" s="38"/>
      <c r="S29" s="42"/>
      <c r="T29" s="42"/>
      <c r="U29" s="9"/>
      <c r="V29" s="9"/>
      <c r="W29" s="9"/>
      <c r="X29" s="9"/>
    </row>
    <row r="30" spans="1:24" x14ac:dyDescent="0.25">
      <c r="A30" s="52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42"/>
      <c r="T30" s="42"/>
      <c r="U30" s="9"/>
      <c r="V30" s="9"/>
      <c r="W30" s="9"/>
      <c r="X30" s="9"/>
    </row>
    <row r="31" spans="1:24" ht="18" customHeight="1" x14ac:dyDescent="0.25">
      <c r="A31" s="39"/>
      <c r="B31" s="34" t="s">
        <v>16</v>
      </c>
      <c r="C31" s="82" t="s">
        <v>41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  <c r="P31" s="44"/>
      <c r="Q31" s="44"/>
      <c r="R31" s="44"/>
      <c r="S31" s="44"/>
      <c r="T31" s="44"/>
      <c r="U31" s="42"/>
      <c r="V31" s="9"/>
      <c r="W31" s="9"/>
      <c r="X31" s="9"/>
    </row>
    <row r="32" spans="1:24" ht="18" customHeight="1" x14ac:dyDescent="0.25">
      <c r="A32" s="39"/>
      <c r="B32" s="34">
        <v>1</v>
      </c>
      <c r="C32" s="85" t="s">
        <v>42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44"/>
      <c r="Q32" s="44"/>
      <c r="R32" s="44"/>
      <c r="S32" s="44"/>
      <c r="T32" s="44"/>
      <c r="U32" s="42"/>
      <c r="V32" s="9"/>
      <c r="W32" s="9"/>
      <c r="X32" s="9"/>
    </row>
    <row r="33" spans="1:24" x14ac:dyDescent="0.25">
      <c r="S33" s="9"/>
      <c r="T33" s="9"/>
      <c r="U33" s="9"/>
      <c r="V33" s="26"/>
      <c r="W33" s="9"/>
      <c r="X33" s="9"/>
    </row>
    <row r="34" spans="1:24" ht="15.75" x14ac:dyDescent="0.25">
      <c r="A34" s="59" t="s">
        <v>17</v>
      </c>
      <c r="B34" s="40" t="s">
        <v>38</v>
      </c>
      <c r="S34" s="9"/>
      <c r="T34" s="9"/>
      <c r="U34" s="9"/>
      <c r="V34" s="26"/>
      <c r="W34" s="9"/>
      <c r="X34" s="9"/>
    </row>
    <row r="35" spans="1:24" ht="15.75" x14ac:dyDescent="0.25">
      <c r="B35" s="4"/>
      <c r="R35" s="5" t="s">
        <v>43</v>
      </c>
    </row>
    <row r="36" spans="1:24" ht="36" customHeight="1" x14ac:dyDescent="0.25">
      <c r="A36" s="105" t="s">
        <v>16</v>
      </c>
      <c r="B36" s="86" t="s">
        <v>13</v>
      </c>
      <c r="C36" s="87"/>
      <c r="D36" s="87"/>
      <c r="E36" s="87"/>
      <c r="F36" s="87"/>
      <c r="G36" s="87"/>
      <c r="H36" s="87"/>
      <c r="I36" s="88"/>
      <c r="J36" s="101" t="s">
        <v>11</v>
      </c>
      <c r="K36" s="101"/>
      <c r="L36" s="101"/>
      <c r="M36" s="101" t="s">
        <v>45</v>
      </c>
      <c r="N36" s="101"/>
      <c r="O36" s="101"/>
      <c r="P36" s="101" t="s">
        <v>12</v>
      </c>
      <c r="Q36" s="101"/>
      <c r="R36" s="101"/>
      <c r="S36" s="9"/>
    </row>
    <row r="37" spans="1:24" ht="33" customHeight="1" x14ac:dyDescent="0.25">
      <c r="A37" s="106"/>
      <c r="B37" s="89"/>
      <c r="C37" s="90"/>
      <c r="D37" s="90"/>
      <c r="E37" s="90"/>
      <c r="F37" s="90"/>
      <c r="G37" s="90"/>
      <c r="H37" s="90"/>
      <c r="I37" s="91"/>
      <c r="J37" s="8" t="s">
        <v>8</v>
      </c>
      <c r="K37" s="8" t="s">
        <v>9</v>
      </c>
      <c r="L37" s="8" t="s">
        <v>10</v>
      </c>
      <c r="M37" s="8" t="s">
        <v>8</v>
      </c>
      <c r="N37" s="14" t="s">
        <v>9</v>
      </c>
      <c r="O37" s="8" t="s">
        <v>10</v>
      </c>
      <c r="P37" s="8" t="s">
        <v>8</v>
      </c>
      <c r="Q37" s="8" t="s">
        <v>9</v>
      </c>
      <c r="R37" s="8" t="s">
        <v>10</v>
      </c>
      <c r="S37" s="9"/>
    </row>
    <row r="38" spans="1:24" ht="15.75" customHeight="1" x14ac:dyDescent="0.25">
      <c r="A38" s="27">
        <v>1</v>
      </c>
      <c r="B38" s="101">
        <v>2</v>
      </c>
      <c r="C38" s="101"/>
      <c r="D38" s="101"/>
      <c r="E38" s="101"/>
      <c r="F38" s="101"/>
      <c r="G38" s="101"/>
      <c r="H38" s="101"/>
      <c r="I38" s="101"/>
      <c r="J38" s="8">
        <v>3</v>
      </c>
      <c r="K38" s="8">
        <v>4</v>
      </c>
      <c r="L38" s="8">
        <v>5</v>
      </c>
      <c r="M38" s="8">
        <v>6</v>
      </c>
      <c r="N38" s="14">
        <v>7</v>
      </c>
      <c r="O38" s="14">
        <v>8</v>
      </c>
      <c r="P38" s="8">
        <v>9</v>
      </c>
      <c r="Q38" s="8">
        <v>10</v>
      </c>
      <c r="R38" s="8">
        <v>11</v>
      </c>
      <c r="S38" s="10"/>
    </row>
    <row r="39" spans="1:24" ht="18" customHeight="1" x14ac:dyDescent="0.25">
      <c r="A39" s="27">
        <v>1</v>
      </c>
      <c r="B39" s="123" t="s">
        <v>28</v>
      </c>
      <c r="C39" s="124"/>
      <c r="D39" s="124"/>
      <c r="E39" s="124"/>
      <c r="F39" s="124"/>
      <c r="G39" s="124"/>
      <c r="H39" s="124"/>
      <c r="I39" s="125"/>
      <c r="J39" s="15"/>
      <c r="K39" s="15">
        <f>K59</f>
        <v>604023.59</v>
      </c>
      <c r="L39" s="15">
        <f>K39</f>
        <v>604023.59</v>
      </c>
      <c r="M39" s="15"/>
      <c r="N39" s="15">
        <f>N59</f>
        <v>604023.59</v>
      </c>
      <c r="O39" s="15">
        <f>N39</f>
        <v>604023.59</v>
      </c>
      <c r="P39" s="15"/>
      <c r="Q39" s="15">
        <f>N39-K39</f>
        <v>0</v>
      </c>
      <c r="R39" s="15">
        <f>O39-L39</f>
        <v>0</v>
      </c>
      <c r="S39" s="9"/>
    </row>
    <row r="40" spans="1:24" ht="18" customHeight="1" x14ac:dyDescent="0.25">
      <c r="A40" s="27"/>
      <c r="B40" s="107" t="s">
        <v>15</v>
      </c>
      <c r="C40" s="108"/>
      <c r="D40" s="108"/>
      <c r="E40" s="108"/>
      <c r="F40" s="108"/>
      <c r="G40" s="108"/>
      <c r="H40" s="108"/>
      <c r="I40" s="109"/>
      <c r="J40" s="25"/>
      <c r="K40" s="15">
        <f>SUM(K39:K39)</f>
        <v>604023.59</v>
      </c>
      <c r="L40" s="15">
        <f>K40</f>
        <v>604023.59</v>
      </c>
      <c r="M40" s="15"/>
      <c r="N40" s="15">
        <f>SUM(N39:N39)</f>
        <v>604023.59</v>
      </c>
      <c r="O40" s="15">
        <f>N40</f>
        <v>604023.59</v>
      </c>
      <c r="P40" s="15"/>
      <c r="Q40" s="15">
        <f>N40-K40</f>
        <v>0</v>
      </c>
      <c r="R40" s="15">
        <f>O40-L40</f>
        <v>0</v>
      </c>
    </row>
    <row r="41" spans="1:24" ht="21" customHeight="1" x14ac:dyDescent="0.25">
      <c r="A41" s="27"/>
      <c r="B41" s="111" t="s">
        <v>82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</row>
    <row r="42" spans="1:24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24" ht="17.25" customHeight="1" x14ac:dyDescent="0.25">
      <c r="A43" s="59" t="s">
        <v>40</v>
      </c>
      <c r="B43" s="4" t="s">
        <v>44</v>
      </c>
    </row>
    <row r="44" spans="1:24" ht="15.75" x14ac:dyDescent="0.25">
      <c r="B44" s="4"/>
      <c r="O44" s="5" t="s">
        <v>43</v>
      </c>
    </row>
    <row r="45" spans="1:24" ht="30.75" customHeight="1" x14ac:dyDescent="0.25">
      <c r="A45" s="105" t="s">
        <v>16</v>
      </c>
      <c r="B45" s="86" t="s">
        <v>18</v>
      </c>
      <c r="C45" s="87"/>
      <c r="D45" s="87"/>
      <c r="E45" s="87"/>
      <c r="F45" s="88"/>
      <c r="G45" s="101" t="s">
        <v>11</v>
      </c>
      <c r="H45" s="101"/>
      <c r="I45" s="101"/>
      <c r="J45" s="101" t="s">
        <v>45</v>
      </c>
      <c r="K45" s="101"/>
      <c r="L45" s="101"/>
      <c r="M45" s="101" t="s">
        <v>12</v>
      </c>
      <c r="N45" s="101"/>
      <c r="O45" s="101"/>
    </row>
    <row r="46" spans="1:24" ht="33" customHeight="1" x14ac:dyDescent="0.25">
      <c r="A46" s="106"/>
      <c r="B46" s="89"/>
      <c r="C46" s="90"/>
      <c r="D46" s="90"/>
      <c r="E46" s="90"/>
      <c r="F46" s="91"/>
      <c r="G46" s="8" t="s">
        <v>8</v>
      </c>
      <c r="H46" s="8" t="s">
        <v>9</v>
      </c>
      <c r="I46" s="8" t="s">
        <v>10</v>
      </c>
      <c r="J46" s="8" t="s">
        <v>8</v>
      </c>
      <c r="K46" s="14" t="s">
        <v>9</v>
      </c>
      <c r="L46" s="8" t="s">
        <v>10</v>
      </c>
      <c r="M46" s="8" t="s">
        <v>8</v>
      </c>
      <c r="N46" s="8" t="s">
        <v>9</v>
      </c>
      <c r="O46" s="8" t="s">
        <v>10</v>
      </c>
    </row>
    <row r="47" spans="1:24" ht="18" customHeight="1" x14ac:dyDescent="0.25">
      <c r="A47" s="27">
        <v>1</v>
      </c>
      <c r="B47" s="102">
        <v>2</v>
      </c>
      <c r="C47" s="103"/>
      <c r="D47" s="103"/>
      <c r="E47" s="103"/>
      <c r="F47" s="104"/>
      <c r="G47" s="8">
        <v>3</v>
      </c>
      <c r="H47" s="8">
        <v>4</v>
      </c>
      <c r="I47" s="8">
        <v>5</v>
      </c>
      <c r="J47" s="8">
        <v>6</v>
      </c>
      <c r="K47" s="14">
        <v>7</v>
      </c>
      <c r="L47" s="14">
        <v>8</v>
      </c>
      <c r="M47" s="8">
        <v>9</v>
      </c>
      <c r="N47" s="8">
        <v>10</v>
      </c>
      <c r="O47" s="8">
        <v>11</v>
      </c>
    </row>
    <row r="48" spans="1:24" ht="64.5" customHeight="1" x14ac:dyDescent="0.25">
      <c r="A48" s="27"/>
      <c r="B48" s="112" t="s">
        <v>25</v>
      </c>
      <c r="C48" s="113"/>
      <c r="D48" s="113"/>
      <c r="E48" s="113"/>
      <c r="F48" s="114"/>
      <c r="G48" s="70"/>
      <c r="H48" s="75">
        <f>K40</f>
        <v>604023.59</v>
      </c>
      <c r="I48" s="75">
        <f>H48</f>
        <v>604023.59</v>
      </c>
      <c r="J48" s="75"/>
      <c r="K48" s="75">
        <f>N40</f>
        <v>604023.59</v>
      </c>
      <c r="L48" s="75">
        <f>K48</f>
        <v>604023.59</v>
      </c>
      <c r="M48" s="75"/>
      <c r="N48" s="75">
        <f>K48-H48</f>
        <v>0</v>
      </c>
      <c r="O48" s="75">
        <f>L48-I48</f>
        <v>0</v>
      </c>
    </row>
    <row r="49" spans="1:37" s="22" customFormat="1" ht="21.75" customHeight="1" x14ac:dyDescent="0.25">
      <c r="A49" s="54"/>
      <c r="B49" s="116" t="s">
        <v>15</v>
      </c>
      <c r="C49" s="117"/>
      <c r="D49" s="117"/>
      <c r="E49" s="117"/>
      <c r="F49" s="118"/>
      <c r="G49" s="76"/>
      <c r="H49" s="75">
        <f>SUM(H48:H48)</f>
        <v>604023.59</v>
      </c>
      <c r="I49" s="75">
        <f>SUM(I48:I48)</f>
        <v>604023.59</v>
      </c>
      <c r="J49" s="75"/>
      <c r="K49" s="75">
        <f>SUM(K48:K48)</f>
        <v>604023.59</v>
      </c>
      <c r="L49" s="75">
        <f>SUM(L48:L48)</f>
        <v>604023.59</v>
      </c>
      <c r="M49" s="75"/>
      <c r="N49" s="75">
        <f>K49-H49</f>
        <v>0</v>
      </c>
      <c r="O49" s="75">
        <f>L49-I49</f>
        <v>0</v>
      </c>
    </row>
    <row r="50" spans="1:37" s="22" customFormat="1" ht="21.75" customHeight="1" x14ac:dyDescent="0.25">
      <c r="A50" s="62"/>
      <c r="B50" s="63"/>
      <c r="C50" s="63"/>
      <c r="D50" s="63"/>
      <c r="E50" s="63"/>
      <c r="F50" s="63"/>
      <c r="G50" s="64"/>
      <c r="H50" s="65"/>
      <c r="I50" s="65"/>
      <c r="J50" s="65"/>
      <c r="K50" s="65"/>
      <c r="L50" s="65"/>
      <c r="M50" s="65"/>
      <c r="N50" s="65"/>
      <c r="O50" s="65"/>
    </row>
    <row r="52" spans="1:37" ht="18" customHeight="1" x14ac:dyDescent="0.25">
      <c r="A52" s="59" t="s">
        <v>47</v>
      </c>
      <c r="B52" s="45" t="s">
        <v>46</v>
      </c>
    </row>
    <row r="53" spans="1:37" ht="15.75" x14ac:dyDescent="0.25">
      <c r="B53" s="4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pans="1:37" ht="50.25" customHeight="1" x14ac:dyDescent="0.25">
      <c r="A54" s="101" t="s">
        <v>16</v>
      </c>
      <c r="B54" s="86" t="s">
        <v>21</v>
      </c>
      <c r="C54" s="87"/>
      <c r="D54" s="87"/>
      <c r="E54" s="87"/>
      <c r="F54" s="87"/>
      <c r="G54" s="88"/>
      <c r="H54" s="101" t="s">
        <v>19</v>
      </c>
      <c r="I54" s="105" t="s">
        <v>20</v>
      </c>
      <c r="J54" s="101" t="s">
        <v>11</v>
      </c>
      <c r="K54" s="101"/>
      <c r="L54" s="101"/>
      <c r="M54" s="102" t="s">
        <v>48</v>
      </c>
      <c r="N54" s="103"/>
      <c r="O54" s="104"/>
      <c r="P54" s="101" t="s">
        <v>12</v>
      </c>
      <c r="Q54" s="101"/>
      <c r="R54" s="101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ht="36" customHeight="1" x14ac:dyDescent="0.25">
      <c r="A55" s="101"/>
      <c r="B55" s="89"/>
      <c r="C55" s="90"/>
      <c r="D55" s="90"/>
      <c r="E55" s="90"/>
      <c r="F55" s="90"/>
      <c r="G55" s="91"/>
      <c r="H55" s="101"/>
      <c r="I55" s="106"/>
      <c r="J55" s="8" t="s">
        <v>8</v>
      </c>
      <c r="K55" s="8" t="s">
        <v>9</v>
      </c>
      <c r="L55" s="8" t="s">
        <v>10</v>
      </c>
      <c r="M55" s="8" t="s">
        <v>8</v>
      </c>
      <c r="N55" s="8" t="s">
        <v>9</v>
      </c>
      <c r="O55" s="8" t="s">
        <v>10</v>
      </c>
      <c r="P55" s="8" t="s">
        <v>8</v>
      </c>
      <c r="Q55" s="8" t="s">
        <v>9</v>
      </c>
      <c r="R55" s="8" t="s">
        <v>10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1:37" ht="18" customHeight="1" x14ac:dyDescent="0.25">
      <c r="A56" s="8">
        <v>1</v>
      </c>
      <c r="B56" s="102">
        <v>2</v>
      </c>
      <c r="C56" s="103"/>
      <c r="D56" s="103"/>
      <c r="E56" s="103"/>
      <c r="F56" s="103"/>
      <c r="G56" s="104"/>
      <c r="H56" s="8">
        <v>3</v>
      </c>
      <c r="I56" s="47">
        <v>4</v>
      </c>
      <c r="J56" s="8">
        <v>5</v>
      </c>
      <c r="K56" s="8">
        <v>6</v>
      </c>
      <c r="L56" s="8">
        <v>7</v>
      </c>
      <c r="M56" s="8">
        <v>8</v>
      </c>
      <c r="N56" s="8">
        <v>9</v>
      </c>
      <c r="O56" s="8">
        <v>10</v>
      </c>
      <c r="P56" s="8">
        <v>11</v>
      </c>
      <c r="Q56" s="8">
        <v>12</v>
      </c>
      <c r="R56" s="8">
        <v>13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1:37" ht="23.25" customHeight="1" x14ac:dyDescent="0.25">
      <c r="A57" s="27"/>
      <c r="B57" s="119" t="s">
        <v>26</v>
      </c>
      <c r="C57" s="120"/>
      <c r="D57" s="120"/>
      <c r="E57" s="120"/>
      <c r="F57" s="120"/>
      <c r="G57" s="121"/>
      <c r="H57" s="17"/>
      <c r="I57" s="17"/>
      <c r="J57" s="16"/>
      <c r="K57" s="16"/>
      <c r="L57" s="16"/>
      <c r="M57" s="16"/>
      <c r="N57" s="16"/>
      <c r="O57" s="16"/>
      <c r="P57" s="16"/>
      <c r="Q57" s="16"/>
      <c r="R57" s="16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pans="1:37" ht="21" customHeight="1" x14ac:dyDescent="0.25">
      <c r="A58" s="27"/>
      <c r="B58" s="92" t="s">
        <v>57</v>
      </c>
      <c r="C58" s="92"/>
      <c r="D58" s="92"/>
      <c r="E58" s="92"/>
      <c r="F58" s="92"/>
      <c r="G58" s="92"/>
      <c r="H58" s="19"/>
      <c r="I58" s="19"/>
      <c r="J58" s="16"/>
      <c r="K58" s="16"/>
      <c r="L58" s="16"/>
      <c r="M58" s="16"/>
      <c r="N58" s="16"/>
      <c r="O58" s="16"/>
      <c r="P58" s="16"/>
      <c r="Q58" s="16"/>
      <c r="R58" s="16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pans="1:37" ht="53.25" customHeight="1" x14ac:dyDescent="0.25">
      <c r="A59" s="27">
        <v>1</v>
      </c>
      <c r="B59" s="110" t="s">
        <v>71</v>
      </c>
      <c r="C59" s="110"/>
      <c r="D59" s="110"/>
      <c r="E59" s="110"/>
      <c r="F59" s="110"/>
      <c r="G59" s="110"/>
      <c r="H59" s="28" t="s">
        <v>27</v>
      </c>
      <c r="I59" s="28" t="s">
        <v>74</v>
      </c>
      <c r="J59" s="16"/>
      <c r="K59" s="66">
        <f>2000000-1400000+4023.59</f>
        <v>604023.59</v>
      </c>
      <c r="L59" s="67">
        <f>K59</f>
        <v>604023.59</v>
      </c>
      <c r="M59" s="67"/>
      <c r="N59" s="67">
        <f>600000+4023.59</f>
        <v>604023.59</v>
      </c>
      <c r="O59" s="67">
        <f>N59</f>
        <v>604023.59</v>
      </c>
      <c r="P59" s="67"/>
      <c r="Q59" s="67">
        <f>N59-K59</f>
        <v>0</v>
      </c>
      <c r="R59" s="67">
        <f>Q59</f>
        <v>0</v>
      </c>
      <c r="U59" s="78"/>
      <c r="V59" s="79"/>
      <c r="W59" s="7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1:37" ht="21.75" customHeight="1" x14ac:dyDescent="0.25">
      <c r="A60" s="27"/>
      <c r="B60" s="92" t="s">
        <v>58</v>
      </c>
      <c r="C60" s="92"/>
      <c r="D60" s="92"/>
      <c r="E60" s="92"/>
      <c r="F60" s="92"/>
      <c r="G60" s="92"/>
      <c r="H60" s="18"/>
      <c r="I60" s="18"/>
      <c r="J60" s="21"/>
      <c r="K60" s="20"/>
      <c r="L60" s="16"/>
      <c r="M60" s="16"/>
      <c r="N60" s="16"/>
      <c r="O60" s="16"/>
      <c r="P60" s="16"/>
      <c r="Q60" s="16"/>
      <c r="R60" s="16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37" ht="57" customHeight="1" x14ac:dyDescent="0.25">
      <c r="A61" s="27">
        <v>1</v>
      </c>
      <c r="B61" s="110" t="s">
        <v>66</v>
      </c>
      <c r="C61" s="110"/>
      <c r="D61" s="110"/>
      <c r="E61" s="110"/>
      <c r="F61" s="110"/>
      <c r="G61" s="110"/>
      <c r="H61" s="28" t="s">
        <v>67</v>
      </c>
      <c r="I61" s="28" t="s">
        <v>68</v>
      </c>
      <c r="J61" s="21"/>
      <c r="K61" s="68">
        <v>1</v>
      </c>
      <c r="L61" s="69">
        <f>K61</f>
        <v>1</v>
      </c>
      <c r="M61" s="69"/>
      <c r="N61" s="69">
        <v>1</v>
      </c>
      <c r="O61" s="69">
        <f>N61</f>
        <v>1</v>
      </c>
      <c r="P61" s="69"/>
      <c r="Q61" s="69">
        <f>N61-K61</f>
        <v>0</v>
      </c>
      <c r="R61" s="69">
        <f>Q61</f>
        <v>0</v>
      </c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37" ht="21" customHeight="1" x14ac:dyDescent="0.25">
      <c r="A62" s="27"/>
      <c r="B62" s="92" t="s">
        <v>59</v>
      </c>
      <c r="C62" s="92"/>
      <c r="D62" s="92"/>
      <c r="E62" s="92"/>
      <c r="F62" s="92"/>
      <c r="G62" s="92"/>
      <c r="H62" s="18"/>
      <c r="I62" s="18"/>
      <c r="J62" s="16"/>
      <c r="K62" s="70"/>
      <c r="L62" s="70"/>
      <c r="M62" s="70"/>
      <c r="N62" s="70"/>
      <c r="O62" s="70"/>
      <c r="P62" s="70"/>
      <c r="Q62" s="70"/>
      <c r="R62" s="70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1:37" ht="26.25" customHeight="1" x14ac:dyDescent="0.25">
      <c r="A63" s="27">
        <v>1</v>
      </c>
      <c r="B63" s="85" t="s">
        <v>75</v>
      </c>
      <c r="C63" s="85"/>
      <c r="D63" s="85"/>
      <c r="E63" s="85"/>
      <c r="F63" s="85"/>
      <c r="G63" s="85"/>
      <c r="H63" s="28" t="s">
        <v>27</v>
      </c>
      <c r="I63" s="28" t="s">
        <v>24</v>
      </c>
      <c r="J63" s="16"/>
      <c r="K63" s="71">
        <f>K59/K61</f>
        <v>604023.59</v>
      </c>
      <c r="L63" s="71">
        <f>K63</f>
        <v>604023.59</v>
      </c>
      <c r="M63" s="71"/>
      <c r="N63" s="71">
        <f>N59/N61</f>
        <v>604023.59</v>
      </c>
      <c r="O63" s="71">
        <f>N63</f>
        <v>604023.59</v>
      </c>
      <c r="P63" s="71"/>
      <c r="Q63" s="71">
        <f>N63-K63</f>
        <v>0</v>
      </c>
      <c r="R63" s="71">
        <f>Q63</f>
        <v>0</v>
      </c>
      <c r="U63" s="9"/>
      <c r="V63" s="80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pans="1:37" ht="18.75" customHeight="1" x14ac:dyDescent="0.25">
      <c r="A64" s="27"/>
      <c r="B64" s="92" t="s">
        <v>60</v>
      </c>
      <c r="C64" s="92"/>
      <c r="D64" s="92"/>
      <c r="E64" s="92"/>
      <c r="F64" s="92"/>
      <c r="G64" s="92"/>
      <c r="H64" s="18"/>
      <c r="I64" s="18"/>
      <c r="J64" s="16"/>
      <c r="K64" s="16"/>
      <c r="L64" s="16"/>
      <c r="M64" s="16"/>
      <c r="N64" s="16"/>
      <c r="O64" s="16"/>
      <c r="P64" s="16"/>
      <c r="Q64" s="16"/>
      <c r="R64" s="16"/>
      <c r="U64" s="46"/>
      <c r="V64" s="46"/>
      <c r="W64" s="46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37" ht="26.25" customHeight="1" x14ac:dyDescent="0.25">
      <c r="A65" s="27">
        <v>1</v>
      </c>
      <c r="B65" s="115" t="s">
        <v>69</v>
      </c>
      <c r="C65" s="115"/>
      <c r="D65" s="115"/>
      <c r="E65" s="115"/>
      <c r="F65" s="115"/>
      <c r="G65" s="115"/>
      <c r="H65" s="28" t="s">
        <v>23</v>
      </c>
      <c r="I65" s="28" t="s">
        <v>24</v>
      </c>
      <c r="J65" s="16"/>
      <c r="K65" s="73">
        <f>(96444100-4000000+21460000+8818000+7750000+2000000+4023.59-1400000)/181970000*100</f>
        <v>72.031721487058306</v>
      </c>
      <c r="L65" s="74">
        <f>K65</f>
        <v>72.031721487058306</v>
      </c>
      <c r="M65" s="74"/>
      <c r="N65" s="73">
        <f>(96444100-4000000+21460000+8818000+7750000+2000000+4023.59-1400000)/181970000*100</f>
        <v>72.031721487058306</v>
      </c>
      <c r="O65" s="74">
        <f>N65</f>
        <v>72.031721487058306</v>
      </c>
      <c r="P65" s="72"/>
      <c r="Q65" s="74">
        <f>N65-K65</f>
        <v>0</v>
      </c>
      <c r="R65" s="74">
        <f>Q65</f>
        <v>0</v>
      </c>
      <c r="U65" s="9"/>
      <c r="V65" s="81"/>
      <c r="W65" s="81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37" ht="18.75" customHeight="1" x14ac:dyDescent="0.25">
      <c r="A66" s="27"/>
      <c r="B66" s="115" t="s">
        <v>72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37" ht="15.75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</row>
    <row r="68" spans="1:37" ht="15.75" x14ac:dyDescent="0.25">
      <c r="A68" s="40" t="s">
        <v>61</v>
      </c>
      <c r="C68" s="13"/>
      <c r="D68" s="13"/>
      <c r="E68" s="13"/>
      <c r="F68" s="13"/>
      <c r="G68" s="13"/>
      <c r="H68" s="13"/>
      <c r="I68" s="13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</row>
    <row r="69" spans="1:37" x14ac:dyDescent="0.25">
      <c r="A69" s="5"/>
      <c r="C69" s="13"/>
      <c r="D69" s="13"/>
      <c r="E69" s="13"/>
      <c r="F69" s="13"/>
      <c r="G69" s="13"/>
      <c r="H69" s="13"/>
      <c r="I69" s="13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ht="15.75" x14ac:dyDescent="0.25">
      <c r="A70" s="5"/>
      <c r="B70" s="55" t="s">
        <v>73</v>
      </c>
      <c r="C70" s="13"/>
      <c r="D70" s="13"/>
      <c r="E70" s="13"/>
      <c r="F70" s="13"/>
      <c r="G70" s="13"/>
      <c r="H70" s="13"/>
      <c r="I70" s="13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x14ac:dyDescent="0.25">
      <c r="B71" s="13"/>
      <c r="C71" s="13"/>
      <c r="D71" s="13"/>
      <c r="E71" s="13"/>
      <c r="F71" s="13"/>
      <c r="G71" s="13"/>
      <c r="H71" s="13"/>
      <c r="I71" s="13"/>
    </row>
    <row r="72" spans="1:37" ht="15.75" x14ac:dyDescent="0.25">
      <c r="B72" s="4"/>
    </row>
    <row r="73" spans="1:37" ht="15.75" x14ac:dyDescent="0.25">
      <c r="B73" s="4" t="s">
        <v>80</v>
      </c>
      <c r="L73" s="100"/>
      <c r="M73" s="100"/>
      <c r="O73" s="135" t="s">
        <v>77</v>
      </c>
      <c r="P73" s="135"/>
    </row>
    <row r="74" spans="1:37" ht="15.75" x14ac:dyDescent="0.25">
      <c r="B74" s="12"/>
      <c r="L74" s="99" t="s">
        <v>22</v>
      </c>
      <c r="M74" s="99"/>
      <c r="O74" s="93" t="s">
        <v>78</v>
      </c>
      <c r="P74" s="93"/>
    </row>
    <row r="75" spans="1:37" x14ac:dyDescent="0.25">
      <c r="O75" s="77"/>
    </row>
    <row r="76" spans="1:37" ht="15.75" x14ac:dyDescent="0.25">
      <c r="B76" s="40" t="s">
        <v>81</v>
      </c>
      <c r="L76" s="100"/>
      <c r="M76" s="100"/>
      <c r="O76" s="135" t="s">
        <v>79</v>
      </c>
      <c r="P76" s="135"/>
    </row>
    <row r="77" spans="1:37" x14ac:dyDescent="0.25">
      <c r="L77" s="99" t="s">
        <v>22</v>
      </c>
      <c r="M77" s="99"/>
      <c r="O77" s="93" t="s">
        <v>78</v>
      </c>
      <c r="P77" s="93"/>
    </row>
  </sheetData>
  <mergeCells count="71">
    <mergeCell ref="G14:L14"/>
    <mergeCell ref="O76:P76"/>
    <mergeCell ref="O73:P73"/>
    <mergeCell ref="O74:P74"/>
    <mergeCell ref="G17:L17"/>
    <mergeCell ref="B13:D13"/>
    <mergeCell ref="B14:D14"/>
    <mergeCell ref="B16:D16"/>
    <mergeCell ref="B17:D17"/>
    <mergeCell ref="B66:R66"/>
    <mergeCell ref="Q13:R13"/>
    <mergeCell ref="Q14:R14"/>
    <mergeCell ref="Q16:R16"/>
    <mergeCell ref="Q17:R17"/>
    <mergeCell ref="Q19:R19"/>
    <mergeCell ref="Q20:R20"/>
    <mergeCell ref="P54:R54"/>
    <mergeCell ref="B39:I39"/>
    <mergeCell ref="M36:O36"/>
    <mergeCell ref="I54:I55"/>
    <mergeCell ref="B22:R22"/>
    <mergeCell ref="F27:N27"/>
    <mergeCell ref="P36:R36"/>
    <mergeCell ref="J36:L36"/>
    <mergeCell ref="J45:L45"/>
    <mergeCell ref="B63:G63"/>
    <mergeCell ref="B65:G65"/>
    <mergeCell ref="B49:F49"/>
    <mergeCell ref="B57:G57"/>
    <mergeCell ref="B19:C19"/>
    <mergeCell ref="B20:C20"/>
    <mergeCell ref="L20:P20"/>
    <mergeCell ref="L19:P19"/>
    <mergeCell ref="I20:J20"/>
    <mergeCell ref="A54:A55"/>
    <mergeCell ref="B61:G61"/>
    <mergeCell ref="B56:G56"/>
    <mergeCell ref="B41:R41"/>
    <mergeCell ref="B60:G60"/>
    <mergeCell ref="B48:F48"/>
    <mergeCell ref="M45:O45"/>
    <mergeCell ref="B47:F47"/>
    <mergeCell ref="J54:L54"/>
    <mergeCell ref="B59:G59"/>
    <mergeCell ref="A36:A37"/>
    <mergeCell ref="B38:I38"/>
    <mergeCell ref="A45:A46"/>
    <mergeCell ref="G45:I45"/>
    <mergeCell ref="B40:I40"/>
    <mergeCell ref="B36:I37"/>
    <mergeCell ref="B45:F46"/>
    <mergeCell ref="E19:G19"/>
    <mergeCell ref="I19:J19"/>
    <mergeCell ref="L77:M77"/>
    <mergeCell ref="L76:M76"/>
    <mergeCell ref="H54:H55"/>
    <mergeCell ref="M54:O54"/>
    <mergeCell ref="L73:M73"/>
    <mergeCell ref="L74:M74"/>
    <mergeCell ref="B62:G62"/>
    <mergeCell ref="B64:G64"/>
    <mergeCell ref="C31:O31"/>
    <mergeCell ref="C32:O32"/>
    <mergeCell ref="B54:G55"/>
    <mergeCell ref="B58:G58"/>
    <mergeCell ref="O77:P77"/>
    <mergeCell ref="I9:L9"/>
    <mergeCell ref="I10:L10"/>
    <mergeCell ref="C24:O24"/>
    <mergeCell ref="C25:O25"/>
    <mergeCell ref="E20:G20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7" orientation="landscape" verticalDpi="0" r:id="rId1"/>
  <rowBreaks count="1" manualBreakCount="1">
    <brk id="40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2021-02-10T11:23:34Z</cp:lastPrinted>
  <dcterms:created xsi:type="dcterms:W3CDTF">2019-01-14T08:15:45Z</dcterms:created>
  <dcterms:modified xsi:type="dcterms:W3CDTF">2021-02-18T12:30:15Z</dcterms:modified>
</cp:coreProperties>
</file>