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1802\Звіти ЖКГ\"/>
    </mc:Choice>
  </mc:AlternateContent>
  <bookViews>
    <workbookView xWindow="0" yWindow="0" windowWidth="24000" windowHeight="9780"/>
  </bookViews>
  <sheets>
    <sheet name="Лист1" sheetId="1" r:id="rId1"/>
  </sheets>
  <definedNames>
    <definedName name="_xlnm.Print_Area" localSheetId="0">Лист1!$A$1:$W$87</definedName>
  </definedNames>
  <calcPr calcId="152511"/>
</workbook>
</file>

<file path=xl/calcChain.xml><?xml version="1.0" encoding="utf-8"?>
<calcChain xmlns="http://schemas.openxmlformats.org/spreadsheetml/2006/main">
  <c r="R60" i="1" l="1"/>
  <c r="R69" i="1"/>
  <c r="T69" i="1" s="1"/>
  <c r="R61" i="1"/>
  <c r="T61" i="1" s="1"/>
  <c r="R66" i="1"/>
  <c r="U66" i="1" s="1"/>
  <c r="W66" i="1" s="1"/>
  <c r="R68" i="1"/>
  <c r="T68" i="1"/>
  <c r="U65" i="1"/>
  <c r="W65" i="1" s="1"/>
  <c r="U64" i="1"/>
  <c r="W64" i="1" s="1"/>
  <c r="T65" i="1"/>
  <c r="T64" i="1"/>
  <c r="U59" i="1"/>
  <c r="W59" i="1"/>
  <c r="T59" i="1"/>
  <c r="T60" i="1"/>
  <c r="M69" i="1"/>
  <c r="Q69" i="1" s="1"/>
  <c r="M68" i="1"/>
  <c r="Q66" i="1"/>
  <c r="Q65" i="1"/>
  <c r="Q64" i="1"/>
  <c r="Q59" i="1"/>
  <c r="Q60" i="1"/>
  <c r="M61" i="1"/>
  <c r="M70" i="1" s="1"/>
  <c r="V48" i="1"/>
  <c r="V49" i="1" s="1"/>
  <c r="S49" i="1"/>
  <c r="O49" i="1"/>
  <c r="V39" i="1"/>
  <c r="V40" i="1"/>
  <c r="S40" i="1"/>
  <c r="R48" i="1"/>
  <c r="R49" i="1" s="1"/>
  <c r="U49" i="1" s="1"/>
  <c r="O40" i="1"/>
  <c r="M48" i="1"/>
  <c r="M49" i="1"/>
  <c r="T39" i="1"/>
  <c r="T40" i="1"/>
  <c r="R40" i="1"/>
  <c r="T73" i="1"/>
  <c r="Q58" i="1"/>
  <c r="Q73" i="1"/>
  <c r="U73" i="1"/>
  <c r="W73" i="1"/>
  <c r="M40" i="1"/>
  <c r="T48" i="1"/>
  <c r="T49" i="1" s="1"/>
  <c r="W49" i="1" s="1"/>
  <c r="U39" i="1"/>
  <c r="U40" i="1" s="1"/>
  <c r="Q39" i="1"/>
  <c r="W39" i="1" s="1"/>
  <c r="U68" i="1"/>
  <c r="W68" i="1" s="1"/>
  <c r="Q68" i="1"/>
  <c r="U48" i="1"/>
  <c r="Q48" i="1"/>
  <c r="Q49" i="1"/>
  <c r="Q40" i="1"/>
  <c r="W40" i="1"/>
  <c r="U60" i="1"/>
  <c r="W60" i="1" s="1"/>
  <c r="U69" i="1"/>
  <c r="W69" i="1" s="1"/>
  <c r="R70" i="1"/>
  <c r="T70" i="1" s="1"/>
  <c r="T66" i="1"/>
  <c r="Q70" i="1" l="1"/>
  <c r="U70" i="1"/>
  <c r="W70" i="1" s="1"/>
  <c r="R58" i="1"/>
  <c r="W48" i="1"/>
  <c r="Q61" i="1"/>
  <c r="U61" i="1"/>
  <c r="W61" i="1" s="1"/>
  <c r="T58" i="1" l="1"/>
  <c r="U58" i="1"/>
  <c r="W58" i="1" s="1"/>
</calcChain>
</file>

<file path=xl/sharedStrings.xml><?xml version="1.0" encoding="utf-8"?>
<sst xmlns="http://schemas.openxmlformats.org/spreadsheetml/2006/main" count="147" uniqueCount="94">
  <si>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</si>
  <si>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</si>
  <si>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</si>
  <si>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</si>
  <si>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Звіт про виконання паспорта бюджетної програми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</si>
  <si>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</si>
  <si>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</si>
  <si>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</si>
  <si>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</si>
  <si>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</si>
  <si>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</si>
  <si>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</si>
  <si>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</si>
  <si>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</si>
  <si>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</si>
  <si>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</si>
  <si>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</si>
  <si>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</si>
  <si>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</si>
  <si>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</si>
  <si>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</si>
  <si>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</si>
  <si>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</si>
  <si>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</si>
  <si>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%</t>
  </si>
  <si>
    <t>розрахунково</t>
  </si>
  <si>
    <t>затрат</t>
  </si>
  <si>
    <t>ефективності</t>
  </si>
  <si>
    <t>якості</t>
  </si>
  <si>
    <t>0320</t>
  </si>
  <si>
    <t xml:space="preserve">Завдання 1. Забезпечення безпечних умов перебування та відпочинку населення на водних об’єктах       </t>
  </si>
  <si>
    <t>(код Програмної класифікації видатків  та кредитування місцевого бюджету)</t>
  </si>
  <si>
    <t>від 29 грудня 2018 року № 1209)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</si>
  <si>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</si>
  <si>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</si>
  <si>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</si>
  <si>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</si>
  <si>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</si>
  <si>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</si>
  <si>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</si>
  <si>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 xml:space="preserve">гривень 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</si>
  <si>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</si>
  <si>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</si>
  <si>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Забезпечення безпечних умов перебування та відпочинку населення на водних об’єктах</t>
  </si>
  <si>
    <t>Мета бюджетної програми</t>
  </si>
  <si>
    <t>8.</t>
  </si>
  <si>
    <t>Завдання бюджетної програми</t>
  </si>
  <si>
    <t xml:space="preserve">Завдання </t>
  </si>
  <si>
    <t>4.</t>
  </si>
  <si>
    <t>5.</t>
  </si>
  <si>
    <t>Касові видатки (надані кредити з бюджету)</t>
  </si>
  <si>
    <t xml:space="preserve">Видатки (надані кредити з бюджету) та напрями використання бюджетних коштів за бюджетною програмою 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</si>
  <si>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</si>
  <si>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 xml:space="preserve">9. </t>
  </si>
  <si>
    <t>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</si>
  <si>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</si>
  <si>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</si>
  <si>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Аналіз стану виконання результативних показників: результативні показники виконані в повному обсязі</t>
  </si>
  <si>
    <t>(найменування відповідального виконавця)</t>
  </si>
  <si>
    <t>місцевого бюджету на 01.01.2021 року</t>
  </si>
  <si>
    <t>грн.</t>
  </si>
  <si>
    <t>Виконання бюджетної програми становить 99,9 % до затверджених призначень в 2020 р.</t>
  </si>
  <si>
    <t>Заходи запобігання та ліквідації надзвичайних ситуацій та наслідків стихійного лиха</t>
  </si>
  <si>
    <t>Створення матеріального резерву місцевого рівня для здійснення заходів спрямованих на запобігання і ліквідацію наслідків надзвичайних ситуацій та їх наслідків, надання допомоги постраждалому населенню, проведення невідкладних відновлювальних робіт</t>
  </si>
  <si>
    <t>Забезпечення своєчасного та якісного проведення невідкладних робіт і заходів, спрямованих на попередження та ліквідацію надзвичайних ситуацій та їх наслідків</t>
  </si>
  <si>
    <t xml:space="preserve">Завдання 1. Видатки на заходи запобігання та ліквідації надзвичайних ситуацій та наслідків стихійного лиха </t>
  </si>
  <si>
    <t xml:space="preserve">Видатки на заходи запобігання та ліквідації надзвичайних ситуацій та наслідків стихійного лиха 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</si>
  <si>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у м.Хмельницькому на 2016-2020 роки (із змінами і доповненнями)</t>
  </si>
  <si>
    <t>обсяг видатків на поповнення матеріального резерву місцевого рівня, в т.ч.:</t>
  </si>
  <si>
    <t xml:space="preserve">придбання дошки необрізної </t>
  </si>
  <si>
    <t xml:space="preserve">придбання основних засобів </t>
  </si>
  <si>
    <t xml:space="preserve">придбання паливно-мастильних матеріалів  </t>
  </si>
  <si>
    <t>рішення сесії міської ради</t>
  </si>
  <si>
    <t>рахунок</t>
  </si>
  <si>
    <t>продукту</t>
  </si>
  <si>
    <t>кількість дошки необрізної, що необхідно придбати</t>
  </si>
  <si>
    <t>кількість основних засобів, що необхідно придбати</t>
  </si>
  <si>
    <t>кількість паливно-мастильних матеріалів, що необхідно придбати</t>
  </si>
  <si>
    <t>куб.м</t>
  </si>
  <si>
    <t xml:space="preserve">шт. </t>
  </si>
  <si>
    <t>л</t>
  </si>
  <si>
    <t>лист-звернення управління з питань надзвичайних ситуацій</t>
  </si>
  <si>
    <t>середні витрати на придбання 1 куб.м дошки необрізної</t>
  </si>
  <si>
    <t>середні витрати на придбання 1 шт. основних засобів</t>
  </si>
  <si>
    <t>середні витрати на придбання 1 л паливно-мастильних матеріалів</t>
  </si>
  <si>
    <t>відсоток поповнення матеріального резерву відповідно до номенклатури та обсягу місцевого матеріального резерву для здійснення заходів, спрямованих на запобігання і ліквідацію наслідків надзвичайних ситуацій</t>
  </si>
  <si>
    <t>Пояснення: поповнення матеріального резерву здійснено в повному обсязі, виникла економія коштів</t>
  </si>
  <si>
    <r>
      <t>Пояснення:</t>
    </r>
    <r>
      <rPr>
        <sz val="12"/>
        <rFont val="Times New Roman"/>
        <family val="1"/>
        <charset val="204"/>
      </rPr>
      <t xml:space="preserve"> п. 2. зміни в середніх витратах відповідно до видаткових накладних</t>
    </r>
  </si>
  <si>
    <t>В. о. начальника управління комунальної інфраструктури</t>
  </si>
  <si>
    <t>Заступник начальника відділу бухгалтерського обліку та звітності</t>
  </si>
  <si>
    <t>В. ГУРСЬКИЙ</t>
  </si>
  <si>
    <t>(ініціали/ініціал, прізвище)</t>
  </si>
  <si>
    <t>В. РИЧІНА</t>
  </si>
  <si>
    <r>
      <t>Пояснення:</t>
    </r>
    <r>
      <rPr>
        <sz val="12"/>
        <rFont val="Times New Roman"/>
        <family val="1"/>
        <charset val="204"/>
      </rPr>
      <t xml:space="preserve"> п. 2,3,4 вартість відповідно до видаткових накладних, п. 3 підвищення ціни на основні засоби, придбання за більшу вартість стало можливим за рахунок економії коштів на придбання дошки необрізної, паливно-мастильних матеріалів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</si>
</sst>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38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7" fillId="0" borderId="1" xfId="2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10" fillId="0" borderId="0" xfId="0" applyFont="1"/>
    <xf numFmtId="49" fontId="2" fillId="0" borderId="0" xfId="3" applyNumberFormat="1" applyFont="1" applyBorder="1" applyAlignment="1">
      <alignment horizontal="center" vertical="center"/>
    </xf>
    <xf numFmtId="0" fontId="2" fillId="0" borderId="0" xfId="3" applyFont="1" applyBorder="1" applyAlignment="1">
      <alignment vertical="top"/>
    </xf>
    <xf numFmtId="0" fontId="9" fillId="0" borderId="0" xfId="0" applyFont="1" applyBorder="1" applyAlignment="1"/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/>
    <xf numFmtId="0" fontId="4" fillId="0" borderId="0" xfId="3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2" fillId="0" borderId="5" xfId="3" applyFont="1" applyBorder="1" applyAlignment="1"/>
    <xf numFmtId="0" fontId="8" fillId="0" borderId="5" xfId="3" applyFont="1" applyBorder="1" applyAlignment="1"/>
    <xf numFmtId="0" fontId="2" fillId="0" borderId="0" xfId="3" applyFont="1" applyBorder="1" applyAlignment="1"/>
    <xf numFmtId="0" fontId="8" fillId="0" borderId="0" xfId="3" applyFont="1" applyBorder="1" applyAlignment="1"/>
    <xf numFmtId="0" fontId="2" fillId="0" borderId="0" xfId="3" applyFont="1" applyAlignment="1">
      <alignment horizontal="center"/>
    </xf>
    <xf numFmtId="0" fontId="2" fillId="0" borderId="0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0" xfId="3" applyFont="1"/>
    <xf numFmtId="0" fontId="2" fillId="0" borderId="5" xfId="3" applyFont="1" applyBorder="1"/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2" applyFont="1" applyAlignment="1">
      <alignment horizontal="center"/>
    </xf>
    <xf numFmtId="0" fontId="1" fillId="0" borderId="0" xfId="3"/>
    <xf numFmtId="1" fontId="2" fillId="0" borderId="0" xfId="2" applyNumberFormat="1" applyFont="1" applyBorder="1" applyAlignment="1">
      <alignment horizontal="center" vertical="center" wrapText="1"/>
    </xf>
    <xf numFmtId="0" fontId="2" fillId="0" borderId="0" xfId="3" applyFont="1" applyBorder="1"/>
    <xf numFmtId="0" fontId="10" fillId="0" borderId="1" xfId="0" applyFont="1" applyBorder="1"/>
    <xf numFmtId="0" fontId="12" fillId="0" borderId="0" xfId="0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1" applyFont="1" applyAlignment="1"/>
    <xf numFmtId="0" fontId="2" fillId="0" borderId="0" xfId="2" applyFont="1" applyBorder="1" applyAlignment="1">
      <alignment vertical="center" wrapText="1"/>
    </xf>
    <xf numFmtId="0" fontId="14" fillId="0" borderId="0" xfId="0" applyFont="1" applyAlignment="1">
      <alignment horizontal="left"/>
    </xf>
    <xf numFmtId="49" fontId="2" fillId="0" borderId="0" xfId="3" applyNumberFormat="1" applyFont="1" applyBorder="1" applyAlignment="1">
      <alignment horizontal="center"/>
    </xf>
    <xf numFmtId="0" fontId="12" fillId="0" borderId="6" xfId="0" applyFont="1" applyBorder="1" applyAlignment="1"/>
    <xf numFmtId="0" fontId="12" fillId="0" borderId="2" xfId="0" applyFont="1" applyBorder="1" applyAlignment="1"/>
    <xf numFmtId="0" fontId="12" fillId="0" borderId="7" xfId="0" applyFont="1" applyBorder="1" applyAlignment="1"/>
    <xf numFmtId="2" fontId="9" fillId="0" borderId="0" xfId="0" applyNumberFormat="1" applyFont="1"/>
    <xf numFmtId="0" fontId="2" fillId="0" borderId="0" xfId="1" applyFont="1" applyFill="1" applyAlignment="1"/>
    <xf numFmtId="4" fontId="2" fillId="0" borderId="2" xfId="2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2" fontId="12" fillId="0" borderId="1" xfId="0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2" fillId="0" borderId="1" xfId="2" applyFont="1" applyBorder="1" applyAlignment="1">
      <alignment horizontal="center" vertical="center" wrapText="1"/>
    </xf>
    <xf numFmtId="0" fontId="9" fillId="0" borderId="2" xfId="0" applyFont="1" applyBorder="1"/>
    <xf numFmtId="4" fontId="2" fillId="0" borderId="1" xfId="2" applyNumberFormat="1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3" fillId="0" borderId="0" xfId="0" applyFont="1"/>
    <xf numFmtId="174" fontId="9" fillId="0" borderId="0" xfId="0" applyNumberFormat="1" applyFont="1"/>
    <xf numFmtId="0" fontId="15" fillId="0" borderId="1" xfId="0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0" fontId="2" fillId="0" borderId="6" xfId="2" applyFont="1" applyBorder="1" applyAlignment="1">
      <alignment vertical="center" wrapText="1"/>
    </xf>
    <xf numFmtId="0" fontId="2" fillId="0" borderId="7" xfId="2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2" applyFont="1" applyFill="1" applyBorder="1" applyAlignment="1">
      <alignment vertical="center" wrapText="1"/>
    </xf>
    <xf numFmtId="0" fontId="7" fillId="0" borderId="6" xfId="2" applyFont="1" applyFill="1" applyBorder="1" applyAlignment="1">
      <alignment vertical="center" wrapText="1"/>
    </xf>
    <xf numFmtId="0" fontId="7" fillId="0" borderId="7" xfId="2" applyFont="1" applyFill="1" applyBorder="1" applyAlignment="1">
      <alignment vertical="center" wrapText="1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2" fontId="2" fillId="0" borderId="5" xfId="3" applyNumberFormat="1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justify"/>
    </xf>
    <xf numFmtId="0" fontId="2" fillId="0" borderId="5" xfId="3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4" fillId="0" borderId="0" xfId="3" applyFont="1" applyBorder="1" applyAlignment="1">
      <alignment horizontal="center" vertical="top" wrapText="1"/>
    </xf>
    <xf numFmtId="4" fontId="15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49" fontId="2" fillId="0" borderId="0" xfId="3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7" fillId="0" borderId="2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2" fillId="0" borderId="2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7"/>
  <sheetViews>
    <sheetView tabSelected="1" view="pageBreakPreview" topLeftCell="A73" zoomScaleNormal="100" zoomScaleSheetLayoutView="100" workbookViewId="0">
      <selection activeCell="Y39" sqref="Y39"/>
    </sheetView>
  </sheetViews>
  <sheetFormatPr defaultRowHeight="15" x14ac:dyDescent="0.25"/>
  <cols>
    <col min="1" max="1" width="4.85546875" style="4" customWidth="1"/>
    <col min="2" max="2" width="10.42578125" style="4" customWidth="1"/>
    <col min="3" max="3" width="6.85546875" style="4" customWidth="1"/>
    <col min="4" max="4" width="10.42578125" style="4" customWidth="1"/>
    <col min="5" max="5" width="15.7109375" style="4" customWidth="1"/>
    <col min="6" max="6" width="0.42578125" style="4" hidden="1" customWidth="1"/>
    <col min="7" max="9" width="3.42578125" style="4" hidden="1" customWidth="1"/>
    <col min="10" max="10" width="13.7109375" style="4" customWidth="1"/>
    <col min="11" max="11" width="12.28515625" style="4" customWidth="1"/>
    <col min="12" max="12" width="14.140625" style="4" customWidth="1"/>
    <col min="13" max="13" width="14" style="4" customWidth="1"/>
    <col min="14" max="14" width="12.7109375" style="4" hidden="1" customWidth="1"/>
    <col min="15" max="15" width="14.85546875" style="4" customWidth="1"/>
    <col min="16" max="16" width="1" style="4" hidden="1" customWidth="1"/>
    <col min="17" max="17" width="12.7109375" style="4" customWidth="1"/>
    <col min="18" max="18" width="12.140625" style="4" customWidth="1"/>
    <col min="19" max="19" width="13.5703125" style="4" customWidth="1"/>
    <col min="20" max="20" width="13" style="4" customWidth="1"/>
    <col min="21" max="21" width="15" style="4" customWidth="1"/>
    <col min="22" max="23" width="14.140625" style="4" customWidth="1"/>
    <col min="24" max="24" width="9.7109375" style="4" customWidth="1"/>
    <col min="25" max="25" width="11.140625" style="4" customWidth="1"/>
    <col min="26" max="26" width="10.7109375" style="4" customWidth="1"/>
    <col min="27" max="16384" width="9.140625" style="4"/>
  </cols>
  <sheetData>
    <row r="1" spans="1:23" x14ac:dyDescent="0.25">
      <c r="T1" s="1" t="s">
        <v>8</v>
      </c>
    </row>
    <row r="2" spans="1:23" x14ac:dyDescent="0.25">
      <c r="T2" s="1" t="s">
        <v>5</v>
      </c>
    </row>
    <row r="3" spans="1:23" x14ac:dyDescent="0.25">
      <c r="T3" s="1" t="s">
        <v>6</v>
      </c>
    </row>
    <row r="4" spans="1:23" x14ac:dyDescent="0.25">
      <c r="T4" s="2" t="s">
        <v>7</v>
      </c>
    </row>
    <row r="5" spans="1:23" x14ac:dyDescent="0.25">
      <c r="T5" s="2" t="s">
        <v>32</v>
      </c>
    </row>
    <row r="9" spans="1:23" ht="15.75" x14ac:dyDescent="0.25">
      <c r="L9" s="111" t="s">
        <v>4</v>
      </c>
      <c r="M9" s="111"/>
      <c r="N9" s="111"/>
      <c r="O9" s="111"/>
      <c r="P9" s="111"/>
      <c r="Q9" s="111"/>
      <c r="R9" s="111"/>
      <c r="S9" s="111"/>
    </row>
    <row r="10" spans="1:23" ht="15.75" x14ac:dyDescent="0.25">
      <c r="L10" s="111" t="s">
        <v>59</v>
      </c>
      <c r="M10" s="111"/>
      <c r="N10" s="111"/>
      <c r="O10" s="111"/>
      <c r="P10" s="111"/>
      <c r="Q10" s="111"/>
      <c r="R10" s="111"/>
      <c r="S10" s="111"/>
    </row>
    <row r="13" spans="1:23" ht="19.5" customHeight="1" x14ac:dyDescent="0.25">
      <c r="A13" s="28" t="s">
        <v>0</v>
      </c>
      <c r="B13" s="105">
        <v>1200000</v>
      </c>
      <c r="C13" s="105"/>
      <c r="D13" s="105"/>
      <c r="E13" s="36"/>
      <c r="F13" s="34"/>
      <c r="G13" s="34"/>
      <c r="H13" s="34"/>
      <c r="I13" s="34"/>
      <c r="J13" s="105" t="s">
        <v>1</v>
      </c>
      <c r="K13" s="105"/>
      <c r="L13" s="105"/>
      <c r="M13" s="105"/>
      <c r="N13" s="105"/>
      <c r="O13" s="105"/>
      <c r="P13" s="105"/>
      <c r="Q13" s="105"/>
      <c r="R13" s="105"/>
      <c r="S13" s="105"/>
      <c r="V13" s="106" t="s">
        <v>33</v>
      </c>
      <c r="W13" s="106"/>
    </row>
    <row r="14" spans="1:23" ht="42" customHeight="1" x14ac:dyDescent="0.25">
      <c r="A14" s="28"/>
      <c r="B14" s="107" t="s">
        <v>31</v>
      </c>
      <c r="C14" s="107"/>
      <c r="D14" s="107"/>
      <c r="E14" s="22"/>
      <c r="F14" s="30"/>
      <c r="G14" s="22"/>
      <c r="H14" s="22"/>
      <c r="I14" s="22"/>
      <c r="K14" s="104" t="s">
        <v>36</v>
      </c>
      <c r="L14" s="104"/>
      <c r="M14" s="104"/>
      <c r="N14" s="104"/>
      <c r="O14" s="104"/>
      <c r="P14" s="104"/>
      <c r="Q14" s="104"/>
      <c r="R14" s="104"/>
      <c r="S14" s="30"/>
      <c r="V14" s="100" t="s">
        <v>34</v>
      </c>
      <c r="W14" s="100"/>
    </row>
    <row r="15" spans="1:23" ht="15.75" x14ac:dyDescent="0.25">
      <c r="A15" s="28"/>
      <c r="B15" s="5"/>
      <c r="E15" s="7"/>
      <c r="V15" s="33"/>
      <c r="W15" s="33"/>
    </row>
    <row r="16" spans="1:23" ht="19.5" customHeight="1" x14ac:dyDescent="0.25">
      <c r="A16" s="28" t="s">
        <v>2</v>
      </c>
      <c r="B16" s="105">
        <v>1210000</v>
      </c>
      <c r="C16" s="105"/>
      <c r="D16" s="105"/>
      <c r="E16" s="37"/>
      <c r="F16" s="35"/>
      <c r="G16" s="35"/>
      <c r="H16" s="35"/>
      <c r="I16" s="35"/>
      <c r="J16" s="105" t="s">
        <v>1</v>
      </c>
      <c r="K16" s="105"/>
      <c r="L16" s="105"/>
      <c r="M16" s="105"/>
      <c r="N16" s="105"/>
      <c r="O16" s="105"/>
      <c r="P16" s="105"/>
      <c r="Q16" s="105"/>
      <c r="R16" s="105"/>
      <c r="S16" s="105"/>
      <c r="V16" s="106" t="s">
        <v>33</v>
      </c>
      <c r="W16" s="106"/>
    </row>
    <row r="17" spans="1:26" ht="42" customHeight="1" x14ac:dyDescent="0.25">
      <c r="A17" s="28"/>
      <c r="B17" s="107" t="s">
        <v>31</v>
      </c>
      <c r="C17" s="107"/>
      <c r="D17" s="107"/>
      <c r="E17" s="22"/>
      <c r="F17" s="30"/>
      <c r="G17" s="22"/>
      <c r="H17" s="22"/>
      <c r="I17" s="22"/>
      <c r="K17" s="104" t="s">
        <v>58</v>
      </c>
      <c r="L17" s="104"/>
      <c r="M17" s="104"/>
      <c r="N17" s="104"/>
      <c r="O17" s="104"/>
      <c r="P17" s="104"/>
      <c r="Q17" s="104"/>
      <c r="R17" s="104"/>
      <c r="S17" s="30"/>
      <c r="V17" s="100" t="s">
        <v>34</v>
      </c>
      <c r="W17" s="100"/>
    </row>
    <row r="18" spans="1:26" ht="15.75" x14ac:dyDescent="0.25">
      <c r="A18" s="28"/>
      <c r="B18" s="5"/>
      <c r="E18" s="7"/>
      <c r="V18" s="33"/>
      <c r="W18" s="33"/>
    </row>
    <row r="19" spans="1:26" ht="33" customHeight="1" x14ac:dyDescent="0.25">
      <c r="A19" s="28" t="s">
        <v>3</v>
      </c>
      <c r="B19" s="105">
        <v>1218110</v>
      </c>
      <c r="C19" s="105"/>
      <c r="D19" s="105"/>
      <c r="E19" s="20"/>
      <c r="F19" s="20"/>
      <c r="G19" s="20"/>
      <c r="H19" s="20"/>
      <c r="I19" s="20"/>
      <c r="J19" s="98">
        <v>8110</v>
      </c>
      <c r="K19" s="98"/>
      <c r="L19" s="112" t="s">
        <v>29</v>
      </c>
      <c r="M19" s="112"/>
      <c r="N19" s="56"/>
      <c r="Q19" s="102" t="s">
        <v>62</v>
      </c>
      <c r="R19" s="102"/>
      <c r="S19" s="102"/>
      <c r="T19" s="102"/>
      <c r="V19" s="101">
        <v>22201100000</v>
      </c>
      <c r="W19" s="101"/>
    </row>
    <row r="20" spans="1:26" ht="54" customHeight="1" x14ac:dyDescent="0.25">
      <c r="A20" s="28"/>
      <c r="B20" s="107" t="s">
        <v>31</v>
      </c>
      <c r="C20" s="107"/>
      <c r="D20" s="107"/>
      <c r="E20" s="21"/>
      <c r="F20" s="21"/>
      <c r="G20" s="21"/>
      <c r="H20" s="21"/>
      <c r="I20" s="21"/>
      <c r="J20" s="107" t="s">
        <v>38</v>
      </c>
      <c r="K20" s="107"/>
      <c r="L20" s="103" t="s">
        <v>39</v>
      </c>
      <c r="M20" s="103"/>
      <c r="N20" s="31"/>
      <c r="Q20" s="103" t="s">
        <v>37</v>
      </c>
      <c r="R20" s="103"/>
      <c r="S20" s="103"/>
      <c r="T20" s="103"/>
      <c r="V20" s="100" t="s">
        <v>35</v>
      </c>
      <c r="W20" s="100"/>
    </row>
    <row r="21" spans="1:26" ht="14.25" customHeight="1" x14ac:dyDescent="0.25">
      <c r="A21" s="28"/>
      <c r="B21" s="31"/>
      <c r="C21" s="31"/>
      <c r="D21" s="31"/>
      <c r="E21" s="21"/>
      <c r="F21" s="21"/>
      <c r="G21" s="21"/>
      <c r="H21" s="21"/>
      <c r="I21" s="21"/>
      <c r="J21" s="31"/>
      <c r="K21" s="31"/>
      <c r="L21" s="31"/>
      <c r="M21" s="31"/>
      <c r="N21" s="31"/>
      <c r="Q21" s="31"/>
      <c r="R21" s="31"/>
      <c r="S21" s="31"/>
      <c r="T21" s="31"/>
      <c r="V21" s="32"/>
      <c r="W21" s="32"/>
    </row>
    <row r="22" spans="1:26" ht="22.5" customHeight="1" x14ac:dyDescent="0.25">
      <c r="A22" s="38" t="s">
        <v>48</v>
      </c>
      <c r="B22" s="129" t="s">
        <v>41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33"/>
      <c r="Y22" s="33"/>
    </row>
    <row r="23" spans="1:26" ht="15" customHeight="1" x14ac:dyDescent="0.25">
      <c r="A23" s="55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45"/>
      <c r="V23" s="45"/>
      <c r="W23" s="45"/>
      <c r="X23" s="45"/>
      <c r="Y23" s="45"/>
      <c r="Z23" s="7"/>
    </row>
    <row r="24" spans="1:26" ht="21.75" customHeight="1" x14ac:dyDescent="0.25">
      <c r="A24" s="39"/>
      <c r="B24" s="40" t="s">
        <v>17</v>
      </c>
      <c r="C24" s="109" t="s">
        <v>42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54"/>
      <c r="V24" s="54"/>
      <c r="W24" s="54"/>
      <c r="X24" s="54"/>
      <c r="Y24" s="54"/>
      <c r="Z24" s="7"/>
    </row>
    <row r="25" spans="1:26" ht="37.5" customHeight="1" x14ac:dyDescent="0.25">
      <c r="A25" s="39"/>
      <c r="B25" s="40">
        <v>1</v>
      </c>
      <c r="C25" s="110" t="s">
        <v>63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54"/>
      <c r="V25" s="54"/>
      <c r="W25" s="54"/>
      <c r="X25" s="54"/>
      <c r="Y25" s="54"/>
      <c r="Z25" s="7"/>
    </row>
    <row r="26" spans="1:26" ht="11.25" customHeight="1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7"/>
    </row>
    <row r="27" spans="1:26" ht="23.25" customHeight="1" x14ac:dyDescent="0.25">
      <c r="A27" s="38" t="s">
        <v>49</v>
      </c>
      <c r="B27" s="42" t="s">
        <v>44</v>
      </c>
      <c r="C27" s="42"/>
      <c r="D27" s="42"/>
      <c r="E27" s="33"/>
      <c r="F27" s="43" t="s">
        <v>43</v>
      </c>
      <c r="G27" s="43"/>
      <c r="H27" s="43"/>
      <c r="I27" s="43"/>
      <c r="J27" s="43" t="s">
        <v>64</v>
      </c>
      <c r="K27" s="43"/>
      <c r="L27" s="43"/>
      <c r="M27" s="43"/>
      <c r="N27" s="43"/>
      <c r="O27" s="43"/>
      <c r="P27" s="43"/>
      <c r="Q27" s="43"/>
      <c r="R27" s="43"/>
      <c r="S27" s="44"/>
      <c r="T27" s="44"/>
      <c r="U27" s="45"/>
      <c r="V27" s="45"/>
      <c r="W27" s="45"/>
      <c r="X27" s="45"/>
      <c r="Y27" s="45"/>
      <c r="Z27" s="7"/>
    </row>
    <row r="28" spans="1:26" ht="18.75" customHeight="1" x14ac:dyDescent="0.25">
      <c r="A28" s="38"/>
      <c r="B28" s="42"/>
      <c r="C28" s="42"/>
      <c r="D28" s="42"/>
      <c r="E28" s="33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5"/>
      <c r="T28" s="45"/>
      <c r="U28" s="45"/>
      <c r="V28" s="45"/>
      <c r="W28" s="45"/>
      <c r="X28" s="45"/>
      <c r="Y28" s="45"/>
      <c r="Z28" s="7"/>
    </row>
    <row r="29" spans="1:26" ht="15.75" customHeight="1" x14ac:dyDescent="0.25">
      <c r="A29" s="46" t="s">
        <v>15</v>
      </c>
      <c r="B29" s="3" t="s">
        <v>46</v>
      </c>
      <c r="C29" s="4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3"/>
      <c r="S29" s="33"/>
      <c r="T29" s="33"/>
      <c r="U29" s="45"/>
      <c r="V29" s="45"/>
      <c r="W29" s="45"/>
      <c r="X29" s="45"/>
      <c r="Y29" s="45"/>
      <c r="Z29" s="7"/>
    </row>
    <row r="30" spans="1:26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45"/>
      <c r="V30" s="45"/>
      <c r="W30" s="45"/>
      <c r="X30" s="45"/>
      <c r="Y30" s="45"/>
      <c r="Z30" s="7"/>
    </row>
    <row r="31" spans="1:26" ht="19.5" customHeight="1" x14ac:dyDescent="0.25">
      <c r="A31" s="39"/>
      <c r="B31" s="40" t="s">
        <v>17</v>
      </c>
      <c r="C31" s="109" t="s">
        <v>47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54"/>
      <c r="V31" s="54"/>
      <c r="W31" s="54"/>
      <c r="X31" s="54"/>
      <c r="Y31" s="54"/>
      <c r="Z31" s="7"/>
    </row>
    <row r="32" spans="1:26" ht="18.75" customHeight="1" x14ac:dyDescent="0.25">
      <c r="A32" s="48"/>
      <c r="B32" s="40">
        <v>1</v>
      </c>
      <c r="C32" s="110" t="s">
        <v>65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54"/>
      <c r="V32" s="54"/>
      <c r="W32" s="54"/>
      <c r="X32" s="54"/>
      <c r="Y32" s="54"/>
      <c r="Z32" s="7"/>
    </row>
    <row r="33" spans="1:25" ht="15.75" x14ac:dyDescent="0.25">
      <c r="B33" s="3"/>
    </row>
    <row r="34" spans="1:25" ht="15.75" x14ac:dyDescent="0.25">
      <c r="A34" s="28" t="s">
        <v>18</v>
      </c>
      <c r="B34" s="26" t="s">
        <v>51</v>
      </c>
    </row>
    <row r="35" spans="1:25" ht="15.75" x14ac:dyDescent="0.25">
      <c r="B35" s="3"/>
      <c r="W35" s="4" t="s">
        <v>40</v>
      </c>
    </row>
    <row r="36" spans="1:25" ht="31.5" customHeight="1" x14ac:dyDescent="0.25">
      <c r="A36" s="127" t="s">
        <v>17</v>
      </c>
      <c r="B36" s="116" t="s">
        <v>14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113" t="s">
        <v>12</v>
      </c>
      <c r="N36" s="114"/>
      <c r="O36" s="114"/>
      <c r="P36" s="114"/>
      <c r="Q36" s="115"/>
      <c r="R36" s="113" t="s">
        <v>50</v>
      </c>
      <c r="S36" s="114"/>
      <c r="T36" s="115"/>
      <c r="U36" s="113" t="s">
        <v>13</v>
      </c>
      <c r="V36" s="114"/>
      <c r="W36" s="115"/>
      <c r="X36" s="7"/>
    </row>
    <row r="37" spans="1:25" ht="36.75" customHeight="1" x14ac:dyDescent="0.25">
      <c r="A37" s="128"/>
      <c r="B37" s="119"/>
      <c r="C37" s="120"/>
      <c r="D37" s="120"/>
      <c r="E37" s="120"/>
      <c r="F37" s="120"/>
      <c r="G37" s="120"/>
      <c r="H37" s="120"/>
      <c r="I37" s="120"/>
      <c r="J37" s="120"/>
      <c r="K37" s="120"/>
      <c r="L37" s="121"/>
      <c r="M37" s="6" t="s">
        <v>9</v>
      </c>
      <c r="N37" s="6"/>
      <c r="O37" s="6" t="s">
        <v>10</v>
      </c>
      <c r="P37" s="6"/>
      <c r="Q37" s="6" t="s">
        <v>11</v>
      </c>
      <c r="R37" s="6" t="s">
        <v>9</v>
      </c>
      <c r="S37" s="13" t="s">
        <v>10</v>
      </c>
      <c r="T37" s="6" t="s">
        <v>11</v>
      </c>
      <c r="U37" s="8" t="s">
        <v>9</v>
      </c>
      <c r="V37" s="6" t="s">
        <v>10</v>
      </c>
      <c r="W37" s="6" t="s">
        <v>11</v>
      </c>
      <c r="X37" s="7"/>
    </row>
    <row r="38" spans="1:25" x14ac:dyDescent="0.25">
      <c r="A38" s="11">
        <v>1</v>
      </c>
      <c r="B38" s="126">
        <v>2</v>
      </c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6">
        <v>3</v>
      </c>
      <c r="N38" s="6"/>
      <c r="O38" s="6">
        <v>4</v>
      </c>
      <c r="P38" s="6"/>
      <c r="Q38" s="6">
        <v>5</v>
      </c>
      <c r="R38" s="6">
        <v>6</v>
      </c>
      <c r="S38" s="13">
        <v>7</v>
      </c>
      <c r="T38" s="13">
        <v>8</v>
      </c>
      <c r="U38" s="6">
        <v>9</v>
      </c>
      <c r="V38" s="6">
        <v>10</v>
      </c>
      <c r="W38" s="6">
        <v>11</v>
      </c>
      <c r="X38" s="9"/>
    </row>
    <row r="39" spans="1:25" ht="31.5" customHeight="1" x14ac:dyDescent="0.25">
      <c r="A39" s="15"/>
      <c r="B39" s="134" t="s">
        <v>66</v>
      </c>
      <c r="C39" s="135"/>
      <c r="D39" s="135"/>
      <c r="E39" s="135"/>
      <c r="F39" s="135"/>
      <c r="G39" s="135"/>
      <c r="H39" s="135"/>
      <c r="I39" s="135"/>
      <c r="J39" s="135"/>
      <c r="K39" s="135"/>
      <c r="L39" s="136"/>
      <c r="M39" s="108">
        <v>100000</v>
      </c>
      <c r="N39" s="108"/>
      <c r="O39" s="108">
        <v>0</v>
      </c>
      <c r="P39" s="108"/>
      <c r="Q39" s="14">
        <f>M39+O39</f>
        <v>100000</v>
      </c>
      <c r="R39" s="14">
        <v>99987.5</v>
      </c>
      <c r="S39" s="14">
        <v>0</v>
      </c>
      <c r="T39" s="14">
        <f>R39+S39</f>
        <v>99987.5</v>
      </c>
      <c r="U39" s="14">
        <f>R39-M39</f>
        <v>-12.5</v>
      </c>
      <c r="V39" s="14">
        <f>S39-O39</f>
        <v>0</v>
      </c>
      <c r="W39" s="14">
        <f>T39-Q39</f>
        <v>-12.5</v>
      </c>
      <c r="X39" s="7"/>
    </row>
    <row r="40" spans="1:25" ht="19.5" customHeight="1" x14ac:dyDescent="0.25">
      <c r="A40" s="15"/>
      <c r="B40" s="130" t="s">
        <v>16</v>
      </c>
      <c r="C40" s="131"/>
      <c r="D40" s="131"/>
      <c r="E40" s="131"/>
      <c r="F40" s="131"/>
      <c r="G40" s="131"/>
      <c r="H40" s="131"/>
      <c r="I40" s="131"/>
      <c r="J40" s="131"/>
      <c r="K40" s="131"/>
      <c r="L40" s="132"/>
      <c r="M40" s="14">
        <f t="shared" ref="M40:U40" si="0">M39</f>
        <v>100000</v>
      </c>
      <c r="N40" s="14"/>
      <c r="O40" s="14">
        <f>O39</f>
        <v>0</v>
      </c>
      <c r="P40" s="14"/>
      <c r="Q40" s="14">
        <f t="shared" si="0"/>
        <v>100000</v>
      </c>
      <c r="R40" s="14">
        <f t="shared" si="0"/>
        <v>99987.5</v>
      </c>
      <c r="S40" s="14">
        <f>S39</f>
        <v>0</v>
      </c>
      <c r="T40" s="14">
        <f t="shared" si="0"/>
        <v>99987.5</v>
      </c>
      <c r="U40" s="14">
        <f t="shared" si="0"/>
        <v>-12.5</v>
      </c>
      <c r="V40" s="14">
        <f>V39</f>
        <v>0</v>
      </c>
      <c r="W40" s="14">
        <f>T40-Q40</f>
        <v>-12.5</v>
      </c>
      <c r="Y40" s="60"/>
    </row>
    <row r="41" spans="1:25" ht="19.5" customHeight="1" x14ac:dyDescent="0.25">
      <c r="A41" s="15"/>
      <c r="B41" s="137" t="s">
        <v>86</v>
      </c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</row>
    <row r="42" spans="1:25" ht="19.5" customHeight="1" x14ac:dyDescent="0.25">
      <c r="A42" s="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</row>
    <row r="43" spans="1:25" ht="15.75" x14ac:dyDescent="0.25">
      <c r="A43" s="28" t="s">
        <v>45</v>
      </c>
      <c r="B43" s="3" t="s">
        <v>52</v>
      </c>
    </row>
    <row r="44" spans="1:25" ht="15.75" x14ac:dyDescent="0.25">
      <c r="B44" s="3"/>
      <c r="W44" s="4" t="s">
        <v>40</v>
      </c>
    </row>
    <row r="45" spans="1:25" ht="30.75" customHeight="1" x14ac:dyDescent="0.25">
      <c r="A45" s="126" t="s">
        <v>17</v>
      </c>
      <c r="B45" s="126" t="s">
        <v>19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13" t="s">
        <v>12</v>
      </c>
      <c r="N45" s="114"/>
      <c r="O45" s="114"/>
      <c r="P45" s="114"/>
      <c r="Q45" s="115"/>
      <c r="R45" s="113" t="s">
        <v>50</v>
      </c>
      <c r="S45" s="114"/>
      <c r="T45" s="115"/>
      <c r="U45" s="113" t="s">
        <v>13</v>
      </c>
      <c r="V45" s="114"/>
      <c r="W45" s="115"/>
    </row>
    <row r="46" spans="1:25" ht="33" customHeight="1" x14ac:dyDescent="0.25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6" t="s">
        <v>9</v>
      </c>
      <c r="N46" s="6"/>
      <c r="O46" s="6" t="s">
        <v>10</v>
      </c>
      <c r="P46" s="6"/>
      <c r="Q46" s="6" t="s">
        <v>11</v>
      </c>
      <c r="R46" s="6" t="s">
        <v>9</v>
      </c>
      <c r="S46" s="13" t="s">
        <v>10</v>
      </c>
      <c r="T46" s="6" t="s">
        <v>11</v>
      </c>
      <c r="U46" s="6" t="s">
        <v>9</v>
      </c>
      <c r="V46" s="6" t="s">
        <v>10</v>
      </c>
      <c r="W46" s="6" t="s">
        <v>11</v>
      </c>
    </row>
    <row r="47" spans="1:25" ht="18" customHeight="1" x14ac:dyDescent="0.25">
      <c r="A47" s="11">
        <v>1</v>
      </c>
      <c r="B47" s="126">
        <v>2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6">
        <v>3</v>
      </c>
      <c r="N47" s="6"/>
      <c r="O47" s="6">
        <v>4</v>
      </c>
      <c r="P47" s="6"/>
      <c r="Q47" s="6">
        <v>5</v>
      </c>
      <c r="R47" s="6">
        <v>6</v>
      </c>
      <c r="S47" s="13">
        <v>7</v>
      </c>
      <c r="T47" s="13">
        <v>8</v>
      </c>
      <c r="U47" s="6">
        <v>9</v>
      </c>
      <c r="V47" s="6">
        <v>10</v>
      </c>
      <c r="W47" s="6">
        <v>11</v>
      </c>
    </row>
    <row r="48" spans="1:25" ht="69" customHeight="1" x14ac:dyDescent="0.25">
      <c r="A48" s="15"/>
      <c r="B48" s="123" t="s">
        <v>67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5"/>
      <c r="M48" s="23">
        <f>M39</f>
        <v>100000</v>
      </c>
      <c r="N48" s="23"/>
      <c r="O48" s="14">
        <v>0</v>
      </c>
      <c r="P48" s="14"/>
      <c r="Q48" s="14">
        <f>O48+M48</f>
        <v>100000</v>
      </c>
      <c r="R48" s="14">
        <f>R39</f>
        <v>99987.5</v>
      </c>
      <c r="S48" s="14">
        <v>0</v>
      </c>
      <c r="T48" s="14">
        <f>R48+S48</f>
        <v>99987.5</v>
      </c>
      <c r="U48" s="14">
        <f>R48-M48</f>
        <v>-12.5</v>
      </c>
      <c r="V48" s="14">
        <f>S48-O48</f>
        <v>0</v>
      </c>
      <c r="W48" s="14">
        <f>T48-Q48</f>
        <v>-12.5</v>
      </c>
    </row>
    <row r="49" spans="1:29" s="19" customFormat="1" ht="21.75" customHeight="1" x14ac:dyDescent="0.2">
      <c r="A49" s="50"/>
      <c r="B49" s="133" t="s">
        <v>16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23">
        <f>M48</f>
        <v>100000</v>
      </c>
      <c r="N49" s="23"/>
      <c r="O49" s="14">
        <f>O48</f>
        <v>0</v>
      </c>
      <c r="P49" s="14"/>
      <c r="Q49" s="14">
        <f>SUM(Q48:Q48)</f>
        <v>100000</v>
      </c>
      <c r="R49" s="14">
        <f>R48</f>
        <v>99987.5</v>
      </c>
      <c r="S49" s="14">
        <f>S48</f>
        <v>0</v>
      </c>
      <c r="T49" s="14">
        <f>SUM(T48:T48)</f>
        <v>99987.5</v>
      </c>
      <c r="U49" s="14">
        <f>R49-M49</f>
        <v>-12.5</v>
      </c>
      <c r="V49" s="14">
        <f>V48</f>
        <v>0</v>
      </c>
      <c r="W49" s="14">
        <f>T49-Q49</f>
        <v>-12.5</v>
      </c>
    </row>
    <row r="51" spans="1:29" ht="15.75" x14ac:dyDescent="0.25">
      <c r="A51" s="51" t="s">
        <v>53</v>
      </c>
      <c r="B51" s="52" t="s">
        <v>54</v>
      </c>
    </row>
    <row r="52" spans="1:29" ht="15.75" x14ac:dyDescent="0.25">
      <c r="B52" s="3"/>
    </row>
    <row r="53" spans="1:29" ht="48" customHeight="1" x14ac:dyDescent="0.25">
      <c r="A53" s="126" t="s">
        <v>17</v>
      </c>
      <c r="B53" s="116" t="s">
        <v>22</v>
      </c>
      <c r="C53" s="117"/>
      <c r="D53" s="117"/>
      <c r="E53" s="117"/>
      <c r="F53" s="117"/>
      <c r="G53" s="117"/>
      <c r="H53" s="117"/>
      <c r="I53" s="117"/>
      <c r="J53" s="118"/>
      <c r="K53" s="126" t="s">
        <v>20</v>
      </c>
      <c r="L53" s="127" t="s">
        <v>21</v>
      </c>
      <c r="M53" s="126" t="s">
        <v>12</v>
      </c>
      <c r="N53" s="126"/>
      <c r="O53" s="126"/>
      <c r="P53" s="126"/>
      <c r="Q53" s="126"/>
      <c r="R53" s="113" t="s">
        <v>55</v>
      </c>
      <c r="S53" s="114"/>
      <c r="T53" s="115"/>
      <c r="U53" s="126" t="s">
        <v>13</v>
      </c>
      <c r="V53" s="126"/>
      <c r="W53" s="126"/>
    </row>
    <row r="54" spans="1:29" ht="36" customHeight="1" x14ac:dyDescent="0.25">
      <c r="A54" s="126"/>
      <c r="B54" s="119"/>
      <c r="C54" s="120"/>
      <c r="D54" s="120"/>
      <c r="E54" s="120"/>
      <c r="F54" s="120"/>
      <c r="G54" s="120"/>
      <c r="H54" s="120"/>
      <c r="I54" s="120"/>
      <c r="J54" s="121"/>
      <c r="K54" s="126"/>
      <c r="L54" s="128"/>
      <c r="M54" s="6" t="s">
        <v>9</v>
      </c>
      <c r="N54" s="6"/>
      <c r="O54" s="6" t="s">
        <v>10</v>
      </c>
      <c r="P54" s="6"/>
      <c r="Q54" s="6" t="s">
        <v>11</v>
      </c>
      <c r="R54" s="6" t="s">
        <v>9</v>
      </c>
      <c r="S54" s="6" t="s">
        <v>10</v>
      </c>
      <c r="T54" s="6" t="s">
        <v>11</v>
      </c>
      <c r="U54" s="6" t="s">
        <v>9</v>
      </c>
      <c r="V54" s="6" t="s">
        <v>10</v>
      </c>
      <c r="W54" s="6" t="s">
        <v>11</v>
      </c>
    </row>
    <row r="55" spans="1:29" ht="15.75" customHeight="1" x14ac:dyDescent="0.25">
      <c r="A55" s="6">
        <v>1</v>
      </c>
      <c r="B55" s="113">
        <v>2</v>
      </c>
      <c r="C55" s="114"/>
      <c r="D55" s="114"/>
      <c r="E55" s="114"/>
      <c r="F55" s="114"/>
      <c r="G55" s="114"/>
      <c r="H55" s="114"/>
      <c r="I55" s="114"/>
      <c r="J55" s="115"/>
      <c r="K55" s="6">
        <v>3</v>
      </c>
      <c r="L55" s="29">
        <v>4</v>
      </c>
      <c r="M55" s="6">
        <v>5</v>
      </c>
      <c r="N55" s="6"/>
      <c r="O55" s="6">
        <v>6</v>
      </c>
      <c r="P55" s="6"/>
      <c r="Q55" s="6">
        <v>7</v>
      </c>
      <c r="R55" s="6">
        <v>8</v>
      </c>
      <c r="S55" s="6">
        <v>9</v>
      </c>
      <c r="T55" s="6">
        <v>10</v>
      </c>
      <c r="U55" s="6">
        <v>11</v>
      </c>
      <c r="V55" s="6">
        <v>12</v>
      </c>
      <c r="W55" s="6">
        <v>13</v>
      </c>
    </row>
    <row r="56" spans="1:29" ht="50.25" customHeight="1" x14ac:dyDescent="0.25">
      <c r="A56" s="15"/>
      <c r="B56" s="82" t="s">
        <v>30</v>
      </c>
      <c r="C56" s="83"/>
      <c r="D56" s="83"/>
      <c r="E56" s="83"/>
      <c r="F56" s="83"/>
      <c r="G56" s="83"/>
      <c r="H56" s="83"/>
      <c r="I56" s="83"/>
      <c r="J56" s="84"/>
      <c r="K56" s="16"/>
      <c r="L56" s="16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:29" ht="21.75" customHeight="1" x14ac:dyDescent="0.25">
      <c r="A57" s="24"/>
      <c r="B57" s="86" t="s">
        <v>26</v>
      </c>
      <c r="C57" s="86"/>
      <c r="D57" s="86"/>
      <c r="E57" s="86"/>
      <c r="F57" s="86"/>
      <c r="G57" s="86"/>
      <c r="H57" s="86"/>
      <c r="I57" s="86"/>
      <c r="J57" s="86"/>
      <c r="K57" s="18"/>
      <c r="L57" s="18"/>
      <c r="M57" s="15"/>
      <c r="N57" s="15"/>
      <c r="O57" s="15"/>
      <c r="P57" s="15"/>
      <c r="Q57" s="15"/>
      <c r="R57" s="72"/>
      <c r="S57" s="15"/>
      <c r="T57" s="15"/>
      <c r="U57" s="15"/>
      <c r="V57" s="15"/>
      <c r="W57" s="15"/>
    </row>
    <row r="58" spans="1:29" ht="34.5" customHeight="1" x14ac:dyDescent="0.25">
      <c r="A58" s="24">
        <v>1</v>
      </c>
      <c r="B58" s="123" t="s">
        <v>68</v>
      </c>
      <c r="C58" s="124"/>
      <c r="D58" s="124"/>
      <c r="E58" s="124"/>
      <c r="F58" s="124"/>
      <c r="G58" s="124"/>
      <c r="H58" s="124"/>
      <c r="I58" s="124"/>
      <c r="J58" s="125"/>
      <c r="K58" s="25" t="s">
        <v>60</v>
      </c>
      <c r="L58" s="27" t="s">
        <v>72</v>
      </c>
      <c r="M58" s="90">
        <v>100000</v>
      </c>
      <c r="N58" s="91"/>
      <c r="O58" s="63"/>
      <c r="P58" s="63"/>
      <c r="Q58" s="64">
        <f>M58</f>
        <v>100000</v>
      </c>
      <c r="R58" s="62">
        <f>SUM(R59:R61)</f>
        <v>99987.5</v>
      </c>
      <c r="S58" s="73"/>
      <c r="T58" s="64">
        <f>R58</f>
        <v>99987.5</v>
      </c>
      <c r="U58" s="64">
        <f>R58-M58</f>
        <v>-12.5</v>
      </c>
      <c r="V58" s="64"/>
      <c r="W58" s="64">
        <f>U58</f>
        <v>-12.5</v>
      </c>
    </row>
    <row r="59" spans="1:29" ht="18.95" customHeight="1" x14ac:dyDescent="0.25">
      <c r="A59" s="24">
        <v>2</v>
      </c>
      <c r="B59" s="87" t="s">
        <v>69</v>
      </c>
      <c r="C59" s="88"/>
      <c r="D59" s="88"/>
      <c r="E59" s="88"/>
      <c r="F59" s="88"/>
      <c r="G59" s="88"/>
      <c r="H59" s="88"/>
      <c r="I59" s="88"/>
      <c r="J59" s="89"/>
      <c r="K59" s="25" t="s">
        <v>60</v>
      </c>
      <c r="L59" s="27" t="s">
        <v>73</v>
      </c>
      <c r="M59" s="90">
        <v>33000</v>
      </c>
      <c r="N59" s="91"/>
      <c r="O59" s="63"/>
      <c r="P59" s="63"/>
      <c r="Q59" s="64">
        <f t="shared" ref="Q59:Q66" si="1">M59</f>
        <v>33000</v>
      </c>
      <c r="R59" s="62">
        <v>27000</v>
      </c>
      <c r="S59" s="73"/>
      <c r="T59" s="64">
        <f>R59</f>
        <v>27000</v>
      </c>
      <c r="U59" s="64">
        <f>R59-M59</f>
        <v>-6000</v>
      </c>
      <c r="V59" s="64"/>
      <c r="W59" s="64">
        <f>U59</f>
        <v>-6000</v>
      </c>
    </row>
    <row r="60" spans="1:29" ht="18.95" customHeight="1" x14ac:dyDescent="0.25">
      <c r="A60" s="24">
        <v>3</v>
      </c>
      <c r="B60" s="87" t="s">
        <v>70</v>
      </c>
      <c r="C60" s="88"/>
      <c r="D60" s="88"/>
      <c r="E60" s="88"/>
      <c r="F60" s="88"/>
      <c r="G60" s="88"/>
      <c r="H60" s="88"/>
      <c r="I60" s="88"/>
      <c r="J60" s="89"/>
      <c r="K60" s="25" t="s">
        <v>60</v>
      </c>
      <c r="L60" s="27" t="s">
        <v>73</v>
      </c>
      <c r="M60" s="90">
        <v>56470</v>
      </c>
      <c r="N60" s="91"/>
      <c r="O60" s="63"/>
      <c r="P60" s="63"/>
      <c r="Q60" s="64">
        <f t="shared" si="1"/>
        <v>56470</v>
      </c>
      <c r="R60" s="62">
        <f>5900+6000+2550+7074+7140+8496+12960+13440+840</f>
        <v>64400</v>
      </c>
      <c r="S60" s="73"/>
      <c r="T60" s="64">
        <f>R60</f>
        <v>64400</v>
      </c>
      <c r="U60" s="64">
        <f>R60-M60</f>
        <v>7930</v>
      </c>
      <c r="V60" s="64"/>
      <c r="W60" s="64">
        <f>U60</f>
        <v>7930</v>
      </c>
    </row>
    <row r="61" spans="1:29" ht="18.95" customHeight="1" x14ac:dyDescent="0.25">
      <c r="A61" s="24">
        <v>4</v>
      </c>
      <c r="B61" s="87" t="s">
        <v>71</v>
      </c>
      <c r="C61" s="88"/>
      <c r="D61" s="88"/>
      <c r="E61" s="88"/>
      <c r="F61" s="88"/>
      <c r="G61" s="88"/>
      <c r="H61" s="88"/>
      <c r="I61" s="88"/>
      <c r="J61" s="89"/>
      <c r="K61" s="25" t="s">
        <v>60</v>
      </c>
      <c r="L61" s="27" t="s">
        <v>73</v>
      </c>
      <c r="M61" s="90">
        <f>26*405</f>
        <v>10530</v>
      </c>
      <c r="N61" s="91"/>
      <c r="O61" s="63"/>
      <c r="P61" s="63"/>
      <c r="Q61" s="64">
        <f t="shared" si="1"/>
        <v>10530</v>
      </c>
      <c r="R61" s="62">
        <f>(285*21.5)+(120*20.5)</f>
        <v>8587.5</v>
      </c>
      <c r="S61" s="73"/>
      <c r="T61" s="64">
        <f>R61</f>
        <v>8587.5</v>
      </c>
      <c r="U61" s="64">
        <f>R61-M61</f>
        <v>-1942.5</v>
      </c>
      <c r="V61" s="64"/>
      <c r="W61" s="74">
        <f>U61</f>
        <v>-1942.5</v>
      </c>
      <c r="X61" s="7"/>
      <c r="Y61" s="7"/>
      <c r="Z61" s="7"/>
      <c r="AA61" s="7"/>
      <c r="AB61" s="7"/>
      <c r="AC61" s="7"/>
    </row>
    <row r="62" spans="1:29" ht="36.75" customHeight="1" x14ac:dyDescent="0.25">
      <c r="A62" s="24"/>
      <c r="B62" s="93" t="s">
        <v>93</v>
      </c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5"/>
      <c r="X62" s="75"/>
      <c r="Y62" s="75"/>
      <c r="Z62" s="75"/>
      <c r="AA62" s="75"/>
      <c r="AB62" s="75"/>
      <c r="AC62" s="7"/>
    </row>
    <row r="63" spans="1:29" ht="18.95" customHeight="1" x14ac:dyDescent="0.25">
      <c r="A63" s="69"/>
      <c r="B63" s="92" t="s">
        <v>74</v>
      </c>
      <c r="C63" s="92"/>
      <c r="D63" s="92"/>
      <c r="E63" s="92"/>
      <c r="F63" s="92"/>
      <c r="G63" s="92"/>
      <c r="H63" s="92"/>
      <c r="I63" s="92"/>
      <c r="J63" s="92"/>
      <c r="K63" s="25"/>
      <c r="L63" s="25"/>
      <c r="M63" s="73"/>
      <c r="N63" s="73"/>
      <c r="O63" s="63"/>
      <c r="P63" s="63"/>
      <c r="Q63" s="63"/>
      <c r="R63" s="63"/>
      <c r="S63" s="63"/>
      <c r="T63" s="63"/>
      <c r="U63" s="64"/>
      <c r="V63" s="64"/>
      <c r="W63" s="64"/>
      <c r="X63" s="7"/>
      <c r="Y63" s="7"/>
      <c r="Z63" s="7"/>
      <c r="AA63" s="7"/>
      <c r="AB63" s="7"/>
      <c r="AC63" s="7"/>
    </row>
    <row r="64" spans="1:29" ht="25.5" customHeight="1" x14ac:dyDescent="0.25">
      <c r="A64" s="69">
        <v>1</v>
      </c>
      <c r="B64" s="85" t="s">
        <v>75</v>
      </c>
      <c r="C64" s="85"/>
      <c r="D64" s="85"/>
      <c r="E64" s="85"/>
      <c r="F64" s="85"/>
      <c r="G64" s="85"/>
      <c r="H64" s="85"/>
      <c r="I64" s="85"/>
      <c r="J64" s="85"/>
      <c r="K64" s="25" t="s">
        <v>78</v>
      </c>
      <c r="L64" s="81" t="s">
        <v>81</v>
      </c>
      <c r="M64" s="76">
        <v>10</v>
      </c>
      <c r="N64" s="73"/>
      <c r="O64" s="63"/>
      <c r="P64" s="63"/>
      <c r="Q64" s="63">
        <f t="shared" si="1"/>
        <v>10</v>
      </c>
      <c r="R64" s="63">
        <v>10</v>
      </c>
      <c r="S64" s="63"/>
      <c r="T64" s="63">
        <f>R64</f>
        <v>10</v>
      </c>
      <c r="U64" s="64">
        <f>R64-M64</f>
        <v>0</v>
      </c>
      <c r="V64" s="64"/>
      <c r="W64" s="64">
        <f>U64</f>
        <v>0</v>
      </c>
      <c r="Z64" s="70"/>
    </row>
    <row r="65" spans="1:26" ht="30.75" customHeight="1" x14ac:dyDescent="0.25">
      <c r="A65" s="69">
        <v>2</v>
      </c>
      <c r="B65" s="85" t="s">
        <v>76</v>
      </c>
      <c r="C65" s="85"/>
      <c r="D65" s="85"/>
      <c r="E65" s="85"/>
      <c r="F65" s="85"/>
      <c r="G65" s="85"/>
      <c r="H65" s="85"/>
      <c r="I65" s="85"/>
      <c r="J65" s="85"/>
      <c r="K65" s="25" t="s">
        <v>79</v>
      </c>
      <c r="L65" s="81"/>
      <c r="M65" s="76">
        <v>12</v>
      </c>
      <c r="N65" s="73"/>
      <c r="O65" s="63"/>
      <c r="P65" s="63"/>
      <c r="Q65" s="63">
        <f t="shared" si="1"/>
        <v>12</v>
      </c>
      <c r="R65" s="63">
        <v>12</v>
      </c>
      <c r="S65" s="63"/>
      <c r="T65" s="63">
        <f>R65</f>
        <v>12</v>
      </c>
      <c r="U65" s="64">
        <f>R65-M65</f>
        <v>0</v>
      </c>
      <c r="V65" s="64"/>
      <c r="W65" s="64">
        <f>U65</f>
        <v>0</v>
      </c>
      <c r="Z65" s="70"/>
    </row>
    <row r="66" spans="1:26" ht="36.75" customHeight="1" x14ac:dyDescent="0.25">
      <c r="A66" s="71">
        <v>3</v>
      </c>
      <c r="B66" s="85" t="s">
        <v>77</v>
      </c>
      <c r="C66" s="85"/>
      <c r="D66" s="85"/>
      <c r="E66" s="85"/>
      <c r="F66" s="85"/>
      <c r="G66" s="85"/>
      <c r="H66" s="85"/>
      <c r="I66" s="85"/>
      <c r="J66" s="85"/>
      <c r="K66" s="25" t="s">
        <v>80</v>
      </c>
      <c r="L66" s="81"/>
      <c r="M66" s="76">
        <v>405</v>
      </c>
      <c r="N66" s="73"/>
      <c r="O66" s="63"/>
      <c r="P66" s="63"/>
      <c r="Q66" s="63">
        <f t="shared" si="1"/>
        <v>405</v>
      </c>
      <c r="R66" s="63">
        <f>285+120</f>
        <v>405</v>
      </c>
      <c r="S66" s="63"/>
      <c r="T66" s="63">
        <f>R66</f>
        <v>405</v>
      </c>
      <c r="U66" s="64">
        <f>R66-M66</f>
        <v>0</v>
      </c>
      <c r="V66" s="64"/>
      <c r="W66" s="64">
        <f>U66</f>
        <v>0</v>
      </c>
      <c r="Z66" s="70"/>
    </row>
    <row r="67" spans="1:26" ht="21" customHeight="1" x14ac:dyDescent="0.25">
      <c r="A67" s="24"/>
      <c r="B67" s="86" t="s">
        <v>27</v>
      </c>
      <c r="C67" s="86"/>
      <c r="D67" s="86"/>
      <c r="E67" s="86"/>
      <c r="F67" s="86"/>
      <c r="G67" s="86"/>
      <c r="H67" s="86"/>
      <c r="I67" s="86"/>
      <c r="J67" s="86"/>
      <c r="K67" s="17"/>
      <c r="L67" s="17"/>
      <c r="M67" s="65"/>
      <c r="N67" s="65"/>
      <c r="O67" s="65"/>
      <c r="P67" s="65"/>
      <c r="Q67" s="65"/>
      <c r="R67" s="65"/>
      <c r="S67" s="65"/>
      <c r="T67" s="65"/>
      <c r="U67" s="64"/>
      <c r="V67" s="65"/>
      <c r="W67" s="74"/>
      <c r="Z67" s="7"/>
    </row>
    <row r="68" spans="1:26" ht="20.25" customHeight="1" x14ac:dyDescent="0.25">
      <c r="A68" s="24">
        <v>1</v>
      </c>
      <c r="B68" s="82" t="s">
        <v>82</v>
      </c>
      <c r="C68" s="83"/>
      <c r="D68" s="83"/>
      <c r="E68" s="83"/>
      <c r="F68" s="83"/>
      <c r="G68" s="83"/>
      <c r="H68" s="83"/>
      <c r="I68" s="83"/>
      <c r="J68" s="84"/>
      <c r="K68" s="25" t="s">
        <v>60</v>
      </c>
      <c r="L68" s="25" t="s">
        <v>25</v>
      </c>
      <c r="M68" s="64">
        <f>M59/M64</f>
        <v>3300</v>
      </c>
      <c r="N68" s="64"/>
      <c r="O68" s="64"/>
      <c r="P68" s="64"/>
      <c r="Q68" s="64">
        <f>M68</f>
        <v>3300</v>
      </c>
      <c r="R68" s="64">
        <f>R59/R64</f>
        <v>2700</v>
      </c>
      <c r="S68" s="64"/>
      <c r="T68" s="64">
        <f>R68</f>
        <v>2700</v>
      </c>
      <c r="U68" s="66">
        <f>R68-M68</f>
        <v>-600</v>
      </c>
      <c r="V68" s="65"/>
      <c r="W68" s="66">
        <f>U68</f>
        <v>-600</v>
      </c>
    </row>
    <row r="69" spans="1:26" ht="19.5" customHeight="1" x14ac:dyDescent="0.25">
      <c r="A69" s="24">
        <v>2</v>
      </c>
      <c r="B69" s="82" t="s">
        <v>83</v>
      </c>
      <c r="C69" s="83"/>
      <c r="D69" s="83"/>
      <c r="E69" s="83"/>
      <c r="F69" s="83"/>
      <c r="G69" s="83"/>
      <c r="H69" s="83"/>
      <c r="I69" s="83"/>
      <c r="J69" s="84"/>
      <c r="K69" s="25" t="s">
        <v>60</v>
      </c>
      <c r="L69" s="25" t="s">
        <v>25</v>
      </c>
      <c r="M69" s="64">
        <f>M60/M65</f>
        <v>4705.833333333333</v>
      </c>
      <c r="N69" s="64"/>
      <c r="O69" s="64"/>
      <c r="P69" s="64"/>
      <c r="Q69" s="64">
        <f>M69</f>
        <v>4705.833333333333</v>
      </c>
      <c r="R69" s="64">
        <f>R60/R65</f>
        <v>5366.666666666667</v>
      </c>
      <c r="S69" s="64"/>
      <c r="T69" s="64">
        <f>R69</f>
        <v>5366.666666666667</v>
      </c>
      <c r="U69" s="66">
        <f>R69-M69</f>
        <v>660.83333333333394</v>
      </c>
      <c r="V69" s="65"/>
      <c r="W69" s="66">
        <f>U69</f>
        <v>660.83333333333394</v>
      </c>
    </row>
    <row r="70" spans="1:26" ht="35.25" customHeight="1" x14ac:dyDescent="0.25">
      <c r="A70" s="24">
        <v>3</v>
      </c>
      <c r="B70" s="82" t="s">
        <v>84</v>
      </c>
      <c r="C70" s="83"/>
      <c r="D70" s="83"/>
      <c r="E70" s="83"/>
      <c r="F70" s="83"/>
      <c r="G70" s="83"/>
      <c r="H70" s="83"/>
      <c r="I70" s="83"/>
      <c r="J70" s="84"/>
      <c r="K70" s="25" t="s">
        <v>60</v>
      </c>
      <c r="L70" s="25" t="s">
        <v>25</v>
      </c>
      <c r="M70" s="64">
        <f>M61/M66</f>
        <v>26</v>
      </c>
      <c r="N70" s="64"/>
      <c r="O70" s="64"/>
      <c r="P70" s="64"/>
      <c r="Q70" s="64">
        <f>M70</f>
        <v>26</v>
      </c>
      <c r="R70" s="64">
        <f>R61/R66</f>
        <v>21.203703703703702</v>
      </c>
      <c r="S70" s="64"/>
      <c r="T70" s="64">
        <f>R70</f>
        <v>21.203703703703702</v>
      </c>
      <c r="U70" s="66">
        <f>R70-M70</f>
        <v>-4.7962962962962976</v>
      </c>
      <c r="V70" s="65"/>
      <c r="W70" s="66">
        <f>U70</f>
        <v>-4.7962962962962976</v>
      </c>
      <c r="Y70" s="80"/>
    </row>
    <row r="71" spans="1:26" ht="18" customHeight="1" x14ac:dyDescent="0.25">
      <c r="A71" s="24"/>
      <c r="B71" s="93" t="s">
        <v>87</v>
      </c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5"/>
    </row>
    <row r="72" spans="1:26" ht="18.75" customHeight="1" x14ac:dyDescent="0.25">
      <c r="A72" s="24"/>
      <c r="B72" s="86" t="s">
        <v>28</v>
      </c>
      <c r="C72" s="86"/>
      <c r="D72" s="86"/>
      <c r="E72" s="86"/>
      <c r="F72" s="86"/>
      <c r="G72" s="86"/>
      <c r="H72" s="86"/>
      <c r="I72" s="86"/>
      <c r="J72" s="86"/>
      <c r="K72" s="17"/>
      <c r="L72" s="1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</row>
    <row r="73" spans="1:26" ht="70.5" customHeight="1" x14ac:dyDescent="0.25">
      <c r="A73" s="24">
        <v>1</v>
      </c>
      <c r="B73" s="122" t="s">
        <v>85</v>
      </c>
      <c r="C73" s="122"/>
      <c r="D73" s="122"/>
      <c r="E73" s="122"/>
      <c r="F73" s="122"/>
      <c r="G73" s="122"/>
      <c r="H73" s="122"/>
      <c r="I73" s="122"/>
      <c r="J73" s="122"/>
      <c r="K73" s="25" t="s">
        <v>24</v>
      </c>
      <c r="L73" s="25" t="s">
        <v>25</v>
      </c>
      <c r="M73" s="68">
        <v>100</v>
      </c>
      <c r="N73" s="68"/>
      <c r="O73" s="68"/>
      <c r="P73" s="68"/>
      <c r="Q73" s="68">
        <f>M73</f>
        <v>100</v>
      </c>
      <c r="R73" s="68">
        <v>100</v>
      </c>
      <c r="S73" s="68"/>
      <c r="T73" s="68">
        <f>R73</f>
        <v>100</v>
      </c>
      <c r="U73" s="68">
        <f>R73-M73</f>
        <v>0</v>
      </c>
      <c r="V73" s="68"/>
      <c r="W73" s="68">
        <f>U73</f>
        <v>0</v>
      </c>
    </row>
    <row r="74" spans="1:26" ht="18.75" customHeight="1" x14ac:dyDescent="0.25">
      <c r="A74" s="24"/>
      <c r="B74" s="58" t="s">
        <v>57</v>
      </c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9"/>
    </row>
    <row r="75" spans="1:26" x14ac:dyDescent="0.25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26" ht="15.75" x14ac:dyDescent="0.25">
      <c r="A76" s="53" t="s">
        <v>56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26" ht="7.5" customHeight="1" x14ac:dyDescent="0.25"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26" ht="20.25" customHeight="1" x14ac:dyDescent="0.25">
      <c r="B78" s="61" t="s">
        <v>61</v>
      </c>
    </row>
    <row r="79" spans="1:26" ht="20.25" customHeight="1" x14ac:dyDescent="0.25">
      <c r="B79" s="53"/>
    </row>
    <row r="81" spans="2:21" ht="15.75" x14ac:dyDescent="0.25">
      <c r="B81" s="3"/>
    </row>
    <row r="82" spans="2:21" ht="20.25" customHeight="1" x14ac:dyDescent="0.25">
      <c r="B82" s="3" t="s">
        <v>88</v>
      </c>
      <c r="Q82" s="99"/>
      <c r="R82" s="99"/>
      <c r="T82" s="98" t="s">
        <v>90</v>
      </c>
      <c r="U82" s="98"/>
    </row>
    <row r="83" spans="2:21" ht="15.75" x14ac:dyDescent="0.25">
      <c r="B83" s="10"/>
      <c r="Q83" s="96" t="s">
        <v>23</v>
      </c>
      <c r="R83" s="96"/>
      <c r="T83" s="97" t="s">
        <v>91</v>
      </c>
      <c r="U83" s="97"/>
    </row>
    <row r="84" spans="2:21" ht="15.75" x14ac:dyDescent="0.25">
      <c r="B84" s="10"/>
      <c r="Q84" s="78"/>
      <c r="R84" s="78"/>
      <c r="T84" s="79"/>
    </row>
    <row r="86" spans="2:21" ht="15.75" x14ac:dyDescent="0.25">
      <c r="B86" s="26" t="s">
        <v>89</v>
      </c>
      <c r="Q86" s="99"/>
      <c r="R86" s="99"/>
      <c r="T86" s="98" t="s">
        <v>92</v>
      </c>
      <c r="U86" s="98"/>
    </row>
    <row r="87" spans="2:21" ht="16.5" customHeight="1" x14ac:dyDescent="0.25">
      <c r="Q87" s="96" t="s">
        <v>23</v>
      </c>
      <c r="R87" s="96"/>
      <c r="T87" s="97" t="s">
        <v>91</v>
      </c>
      <c r="U87" s="97"/>
    </row>
  </sheetData>
  <mergeCells count="87">
    <mergeCell ref="B57:J57"/>
    <mergeCell ref="B55:J55"/>
    <mergeCell ref="B71:W71"/>
    <mergeCell ref="U45:W45"/>
    <mergeCell ref="R36:T36"/>
    <mergeCell ref="C31:T31"/>
    <mergeCell ref="C32:T32"/>
    <mergeCell ref="B41:W41"/>
    <mergeCell ref="U36:W36"/>
    <mergeCell ref="M53:Q53"/>
    <mergeCell ref="B38:L38"/>
    <mergeCell ref="A45:A46"/>
    <mergeCell ref="B40:L40"/>
    <mergeCell ref="B56:J56"/>
    <mergeCell ref="B36:L37"/>
    <mergeCell ref="U53:W53"/>
    <mergeCell ref="B49:L49"/>
    <mergeCell ref="B39:L39"/>
    <mergeCell ref="M36:Q36"/>
    <mergeCell ref="L53:L54"/>
    <mergeCell ref="A53:A54"/>
    <mergeCell ref="K53:K54"/>
    <mergeCell ref="B58:J58"/>
    <mergeCell ref="B17:D17"/>
    <mergeCell ref="B19:D19"/>
    <mergeCell ref="B20:D20"/>
    <mergeCell ref="B45:L46"/>
    <mergeCell ref="B47:L47"/>
    <mergeCell ref="A36:A37"/>
    <mergeCell ref="B22:W22"/>
    <mergeCell ref="M45:Q45"/>
    <mergeCell ref="R45:T45"/>
    <mergeCell ref="Q82:R82"/>
    <mergeCell ref="B72:J72"/>
    <mergeCell ref="B53:J54"/>
    <mergeCell ref="B73:J73"/>
    <mergeCell ref="B59:J59"/>
    <mergeCell ref="R53:T53"/>
    <mergeCell ref="B48:L48"/>
    <mergeCell ref="B68:J68"/>
    <mergeCell ref="M39:N39"/>
    <mergeCell ref="O39:P39"/>
    <mergeCell ref="C24:T24"/>
    <mergeCell ref="C25:T25"/>
    <mergeCell ref="L9:S9"/>
    <mergeCell ref="L10:S10"/>
    <mergeCell ref="J19:K19"/>
    <mergeCell ref="J20:K20"/>
    <mergeCell ref="L19:M19"/>
    <mergeCell ref="J13:S13"/>
    <mergeCell ref="B13:D13"/>
    <mergeCell ref="V13:W13"/>
    <mergeCell ref="V14:W14"/>
    <mergeCell ref="V16:W16"/>
    <mergeCell ref="K14:R14"/>
    <mergeCell ref="J16:S16"/>
    <mergeCell ref="B14:D14"/>
    <mergeCell ref="B16:D16"/>
    <mergeCell ref="V17:W17"/>
    <mergeCell ref="V19:W19"/>
    <mergeCell ref="V20:W20"/>
    <mergeCell ref="Q19:T19"/>
    <mergeCell ref="Q20:T20"/>
    <mergeCell ref="K17:R17"/>
    <mergeCell ref="L20:M20"/>
    <mergeCell ref="Q87:R87"/>
    <mergeCell ref="T87:U87"/>
    <mergeCell ref="T82:U82"/>
    <mergeCell ref="Q83:R83"/>
    <mergeCell ref="T83:U83"/>
    <mergeCell ref="T86:U86"/>
    <mergeCell ref="Q86:R86"/>
    <mergeCell ref="B61:J61"/>
    <mergeCell ref="M58:N58"/>
    <mergeCell ref="M59:N59"/>
    <mergeCell ref="M60:N60"/>
    <mergeCell ref="M61:N61"/>
    <mergeCell ref="B63:J63"/>
    <mergeCell ref="B62:W62"/>
    <mergeCell ref="B60:J60"/>
    <mergeCell ref="L64:L66"/>
    <mergeCell ref="B69:J69"/>
    <mergeCell ref="B70:J70"/>
    <mergeCell ref="B64:J64"/>
    <mergeCell ref="B65:J65"/>
    <mergeCell ref="B66:J66"/>
    <mergeCell ref="B67:J67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5" orientation="landscape" verticalDpi="0" r:id="rId1"/>
  <rowBreaks count="2" manualBreakCount="2">
    <brk id="42" max="17" man="1"/>
    <brk id="73" max="22" man="1"/>
  </rowBreaks>
  <colBreaks count="1" manualBreakCount="1">
    <brk id="23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2021-02-17T08:19:36Z</cp:lastPrinted>
  <dcterms:created xsi:type="dcterms:W3CDTF">2019-01-14T08:15:45Z</dcterms:created>
  <dcterms:modified xsi:type="dcterms:W3CDTF">2021-02-18T12:31:40Z</dcterms:modified>
</cp:coreProperties>
</file>