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500"/>
  </bookViews>
  <sheets>
    <sheet name="КПК 0611010" sheetId="1" r:id="rId1"/>
  </sheets>
  <definedNames>
    <definedName name="_xlnm.Print_Area" localSheetId="0">'КПК 0611010'!$A$1:$BQ$114</definedName>
  </definedNames>
  <calcPr calcId="144525"/>
</workbook>
</file>

<file path=xl/calcChain.xml><?xml version="1.0" encoding="utf-8"?>
<calcChain xmlns="http://schemas.openxmlformats.org/spreadsheetml/2006/main">
  <c r="BM97" i="1" l="1"/>
  <c r="BH97" i="1"/>
  <c r="BC97" i="1"/>
  <c r="BH96" i="1"/>
  <c r="BC96" i="1"/>
  <c r="BM96" i="1" s="1"/>
  <c r="AX96" i="1"/>
  <c r="AI96" i="1"/>
  <c r="BH95" i="1"/>
  <c r="BM95" i="1" s="1"/>
  <c r="BC95" i="1"/>
  <c r="AX95" i="1"/>
  <c r="AI95" i="1"/>
  <c r="BM94" i="1"/>
  <c r="BH94" i="1"/>
  <c r="BC94" i="1"/>
  <c r="AX94" i="1"/>
  <c r="AI94" i="1"/>
  <c r="BH91" i="1"/>
  <c r="BC91" i="1"/>
  <c r="BM91" i="1" s="1"/>
  <c r="AX91" i="1"/>
  <c r="AI91" i="1"/>
  <c r="AD90" i="1"/>
  <c r="BH87" i="1"/>
  <c r="BM87" i="1" s="1"/>
  <c r="BC87" i="1"/>
  <c r="AX87" i="1"/>
  <c r="AI87" i="1"/>
  <c r="BM86" i="1"/>
  <c r="BH86" i="1"/>
  <c r="BC86" i="1"/>
  <c r="AX86" i="1"/>
  <c r="AI86" i="1"/>
  <c r="BH85" i="1"/>
  <c r="BC85" i="1"/>
  <c r="BM85" i="1" s="1"/>
  <c r="AX85" i="1"/>
  <c r="AI85" i="1"/>
  <c r="BH84" i="1"/>
  <c r="BC84" i="1"/>
  <c r="BM84" i="1" s="1"/>
  <c r="AX84" i="1"/>
  <c r="AI84" i="1"/>
  <c r="BH83" i="1"/>
  <c r="BM83" i="1" s="1"/>
  <c r="BC83" i="1"/>
  <c r="AX83" i="1"/>
  <c r="AI83" i="1"/>
  <c r="BM80" i="1"/>
  <c r="BH80" i="1"/>
  <c r="BC80" i="1"/>
  <c r="AX80" i="1"/>
  <c r="AI80" i="1"/>
  <c r="BH79" i="1"/>
  <c r="BC79" i="1"/>
  <c r="BM79" i="1" s="1"/>
  <c r="AI79" i="1"/>
  <c r="BH78" i="1"/>
  <c r="BC78" i="1"/>
  <c r="BM78" i="1" s="1"/>
  <c r="AX78" i="1"/>
  <c r="AI78" i="1"/>
  <c r="BH77" i="1"/>
  <c r="BC77" i="1"/>
  <c r="BM77" i="1" s="1"/>
  <c r="AX77" i="1"/>
  <c r="AI77" i="1"/>
  <c r="BH76" i="1"/>
  <c r="BC76" i="1"/>
  <c r="BM76" i="1" s="1"/>
  <c r="AX76" i="1"/>
  <c r="AI76" i="1"/>
  <c r="BM75" i="1"/>
  <c r="BH75" i="1"/>
  <c r="BC75" i="1"/>
  <c r="AI75" i="1"/>
  <c r="BM74" i="1"/>
  <c r="BH74" i="1"/>
  <c r="BC74" i="1"/>
  <c r="AX74" i="1"/>
  <c r="AI74" i="1"/>
  <c r="BH73" i="1"/>
  <c r="BC73" i="1"/>
  <c r="BM73" i="1" s="1"/>
  <c r="AX73" i="1"/>
  <c r="AI73" i="1"/>
  <c r="BH72" i="1"/>
  <c r="BC72" i="1"/>
  <c r="BM72" i="1" s="1"/>
  <c r="AX72" i="1"/>
  <c r="AI72" i="1"/>
  <c r="BH71" i="1"/>
  <c r="BC71" i="1"/>
  <c r="BM71" i="1" s="1"/>
  <c r="AX71" i="1"/>
  <c r="AI71" i="1"/>
  <c r="BM70" i="1"/>
  <c r="BH70" i="1"/>
  <c r="BC70" i="1"/>
  <c r="AX70" i="1"/>
  <c r="AI70" i="1"/>
  <c r="AW61" i="1"/>
  <c r="AL61" i="1"/>
  <c r="AS90" i="1" s="1"/>
  <c r="BH90" i="1" s="1"/>
  <c r="AG61" i="1"/>
  <c r="AN90" i="1" s="1"/>
  <c r="V61" i="1"/>
  <c r="Q61" i="1"/>
  <c r="BG60" i="1"/>
  <c r="BB60" i="1"/>
  <c r="AW60" i="1"/>
  <c r="AQ60" i="1"/>
  <c r="AA60" i="1"/>
  <c r="BG59" i="1"/>
  <c r="BG61" i="1" s="1"/>
  <c r="BB59" i="1"/>
  <c r="BB61" i="1" s="1"/>
  <c r="AW59" i="1"/>
  <c r="AQ59" i="1"/>
  <c r="AA59" i="1"/>
  <c r="BD50" i="1"/>
  <c r="AU50" i="1"/>
  <c r="AP50" i="1"/>
  <c r="AZ50" i="1" s="1"/>
  <c r="AK50" i="1"/>
  <c r="AF50" i="1"/>
  <c r="BI50" i="1" s="1"/>
  <c r="AA50" i="1"/>
  <c r="Y90" i="1" s="1"/>
  <c r="AI90" i="1" s="1"/>
  <c r="BI49" i="1"/>
  <c r="BD49" i="1"/>
  <c r="BN49" i="1" s="1"/>
  <c r="AZ49" i="1"/>
  <c r="AK49" i="1"/>
  <c r="BN48" i="1"/>
  <c r="BI48" i="1"/>
  <c r="BD48" i="1"/>
  <c r="AZ48" i="1"/>
  <c r="AK48" i="1"/>
  <c r="BI47" i="1"/>
  <c r="BD47" i="1"/>
  <c r="BN47" i="1" s="1"/>
  <c r="AZ47" i="1"/>
  <c r="AK47" i="1"/>
  <c r="BI46" i="1"/>
  <c r="BD46" i="1"/>
  <c r="BN46" i="1" s="1"/>
  <c r="AZ46" i="1"/>
  <c r="AK46" i="1"/>
  <c r="BN50" i="1" l="1"/>
  <c r="BC90" i="1"/>
  <c r="BM90" i="1" s="1"/>
  <c r="AX90" i="1"/>
</calcChain>
</file>

<file path=xl/sharedStrings.xml><?xml version="1.0" encoding="utf-8"?>
<sst xmlns="http://schemas.openxmlformats.org/spreadsheetml/2006/main" count="267" uniqueCount="141">
  <si>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</si>
  <si>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ЗВІТ</t>
  </si>
  <si>
    <t>про виконання паспорта бюджетної програми</t>
  </si>
  <si>
    <t>місцевого бюджету на 2021 рік</t>
  </si>
  <si>
    <t>1.</t>
  </si>
  <si>
    <t>0600000</t>
  </si>
  <si>
    <t>Департамент освіти та науки Хмельницької міської ради</t>
  </si>
  <si>
    <t>(код)</t>
  </si>
  <si>
    <t>(найменування головного розпорядника)</t>
  </si>
  <si>
    <t>2.</t>
  </si>
  <si>
    <t>0610000</t>
  </si>
  <si>
    <t>(найменування відповідального виконавця)</t>
  </si>
  <si>
    <t>3.</t>
  </si>
  <si>
    <t>0611010</t>
  </si>
  <si>
    <t>0910</t>
  </si>
  <si>
    <t>Надання дошкільної освіти</t>
  </si>
  <si>
    <t>(КФКВК)</t>
  </si>
  <si>
    <t>(найменування бюджетної програми)</t>
  </si>
  <si>
    <t>4.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</si>
  <si>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</si>
  <si>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</si>
  <si>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</si>
  <si>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</si>
  <si>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p5.2</t>
  </si>
  <si>
    <t>Реалізація основних завдань дошкільної освіти, збереження  та зміцнення фізичного і психологічного здоров’я дітей,формування їх  особистості, розвиток творчих здібностей та нахилів, забезпечення соціальної адаптації та готовності продовжувати освіту.</t>
  </si>
  <si>
    <t>s5.2</t>
  </si>
  <si>
    <t>Надання всебічної допомоги сім’ї  у розвитку, вихованні та навчанні дитини.</t>
  </si>
  <si>
    <t>Забезпечення доступності дошкільної освіти в комунальних закладах дошкільної освіти у межах державних вимог до змісту, рівня й обсягу дошкільної освіти та обов’язкову дошкільну освіту дітей старшого дошкільного віку.</t>
  </si>
  <si>
    <t>5. Мета бюджетної програми</t>
  </si>
  <si>
    <t>Забезпечення надання дошкільної освіти дошкільними навчальними закладами</t>
  </si>
  <si>
    <t>6. Завдання бюджетної програми</t>
  </si>
  <si>
    <t>Завдання</t>
  </si>
  <si>
    <t>npp</t>
  </si>
  <si>
    <t>p5.3</t>
  </si>
  <si>
    <t>Забезпечити створення належних умов для надання на належному рівні дошкільної освіти та виховання дітей</t>
  </si>
  <si>
    <t>s5.3</t>
  </si>
  <si>
    <t>7. Видатки (надані кредити з бюджету) та напрями використання бюджетних коштів за бюджетною програмою</t>
  </si>
  <si>
    <t>гривень</t>
  </si>
  <si>
    <t>Напрями використання бюджетних коштів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</si>
  <si>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</si>
  <si>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</si>
  <si>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</si>
  <si>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</si>
  <si>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</si>
  <si>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</si>
  <si>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 xml:space="preserve"> усього</t>
  </si>
  <si>
    <t>pz2</t>
  </si>
  <si>
    <t>ps2</t>
  </si>
  <si>
    <t>formula=RC[-10]+RC[-5]</t>
  </si>
  <si>
    <t>pvz2</t>
  </si>
  <si>
    <t>pvs2</t>
  </si>
  <si>
    <t>formula=RC[-14]-RC[-29]</t>
  </si>
  <si>
    <t>p5.5</t>
  </si>
  <si>
    <t>Забезпечення належного функціонування закладів дошкільної освіти</t>
  </si>
  <si>
    <t>Організація харчування в закладах в закладах дошкільної освіти</t>
  </si>
  <si>
    <t>Проведення капітальних ремонтів</t>
  </si>
  <si>
    <t>4.</t>
  </si>
  <si>
    <t>Придбання предметів та обладнання довгострокового користування</t>
  </si>
  <si>
    <t>УСЬОГО</t>
  </si>
  <si>
    <t>s5.5</t>
  </si>
  <si>
    <t xml:space="preserve">Розбіжність між касовими видатками та плановими показниками затвердженими у паспорті бюджетної програми обумовлені дотриманням режиму економії при проведенні поточних видатків на забезпечення діяльності, зменшенням обсягів споживання комунальних послуг та енергоносіїв, проведення моніторингу цін на закупівлю при закупівля товарів і послу, що призвело до економії бюджетних асигнувань. Розбіжність по спеціальному фонду виникла виходячи з фактичної потреби після проведеної процедури закупівель та відсутністю необхідності використання коштів. 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</si>
  <si>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</si>
  <si>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місцевої/регіональної програми</t>
  </si>
  <si>
    <t xml:space="preserve"> </t>
  </si>
  <si>
    <t>formula=RC[-16]-RC[-32]</t>
  </si>
  <si>
    <t>p5.6</t>
  </si>
  <si>
    <t>Програма розвитку освіти міста Хмельницького на 2017-2021 роки (із змінами і доповненнями)</t>
  </si>
  <si>
    <t xml:space="preserve">Програма бюджетування за участі громадськості (Бюджет участі) міста Хмельницького на 2020-2022 роки   
</t>
  </si>
  <si>
    <t>Усього</t>
  </si>
  <si>
    <t>s5.6</t>
  </si>
  <si>
    <t>9. Результативні показники бюджетної програми та аналіз їх виконання</t>
  </si>
  <si>
    <t>N з/п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</si>
  <si>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</si>
  <si>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</si>
  <si>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</si>
  <si>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</si>
  <si>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od_vim</t>
  </si>
  <si>
    <t>dger_inf</t>
  </si>
  <si>
    <t>s2</t>
  </si>
  <si>
    <t>pvz1</t>
  </si>
  <si>
    <t>formula=RC[-15]-RC[-30]</t>
  </si>
  <si>
    <t>p5.7</t>
  </si>
  <si>
    <t>затрат</t>
  </si>
  <si>
    <t>s5.7</t>
  </si>
  <si>
    <t>Кількість дошкільних
навчальних закладів</t>
  </si>
  <si>
    <t>од.</t>
  </si>
  <si>
    <t>Мережа дошкільних закладів</t>
  </si>
  <si>
    <t>Кількість груп</t>
  </si>
  <si>
    <t>Середньорічна кількість
педагогічних працівників</t>
  </si>
  <si>
    <t>Штатний розпис, тарифікація</t>
  </si>
  <si>
    <t>Всього – середньорічне число ставок (штатних одиниць)</t>
  </si>
  <si>
    <t xml:space="preserve">Обсяг видатків на капітальний ремонт (підвальних приміщень, утеплення фасадів, встановлення пожежної сигналізації ДНЗ №6, ДНЗ №21, ДНЗ №18) </t>
  </si>
  <si>
    <t>грн</t>
  </si>
  <si>
    <t>Рішення  сесії Хмельницької міської ради від 23.12.2020 року № 14, Рішення сесії Хмельницької міської ради від 21.04.2021 року №27, Рішення сесії Хмельницької міської ради від 15.12.2021 року №1</t>
  </si>
  <si>
    <t>Обсяг видатків на капітальний ремонт (ремонт огорожі, існуючих приміщень, улаштування дашків та відмостки, даху, виготовлення ПКД) у 5 дошкільних закладах</t>
  </si>
  <si>
    <t>Рішення сесії Хмельницької міської ради від 23.12.2020 року № 14, рішення сесії Хмельницької міської ради від 21.04.2021 року №27, рішення сесії Хмельницької міської ради від 14.07.2021 року № 3, Рішення сесії Хмельницької міської ради від 15.12.2021 року №1</t>
  </si>
  <si>
    <t>Обсяг видатків на проведеня поточних ремонтів санвузлів в 5 дошкільних закладах</t>
  </si>
  <si>
    <t xml:space="preserve">Рішення  сесії Хмельницької міської ради від 23.12.2020 року № 14 </t>
  </si>
  <si>
    <t>Обсяг видатків на придбання обладнання для ігрових майданчиків для 53-х дошкільних закладів</t>
  </si>
  <si>
    <t>Обсяг видатків на виконання 4-х громадських проектів в ДНЗ № 43, ДНЗ №1, ДНЗ №32</t>
  </si>
  <si>
    <t xml:space="preserve">Рішення  сесії Хмельницької міської ради від 23.12.2020 року № 14, рішення  сесії Хмельницької міської ради від 14.07.2021 року № 3 </t>
  </si>
  <si>
    <t>Обсяг видатків для придбання обладнання і предметів довгострокового користування</t>
  </si>
  <si>
    <t xml:space="preserve">Рішення сесії Хмельницької міської ради від 21.04.2021 року №27 </t>
  </si>
  <si>
    <t>Обсяг видатків для оплати обслуговування газопостачання закладів ОТГ, поточний ремонт підлоги, встановлення системи відеонагляд</t>
  </si>
  <si>
    <t xml:space="preserve"> Рішення сесії Хмельницької міської ради від 20.10.2021 року № 3,  Рішення сесії Хмельницької міської ради від 15.12.2021 року №1</t>
  </si>
  <si>
    <t>Розбіжність між касовими видатками та плановими показниками затвердженими у паспорті бюджетної програми за рахунок зниження постачальником вартості придбаної продукції до вартості, заявленої при проведенні тендерних закупівель.</t>
  </si>
  <si>
    <t>продукту</t>
  </si>
  <si>
    <t>Кількість дітей, що відвідують
дошкільні заклади</t>
  </si>
  <si>
    <t>осіб</t>
  </si>
  <si>
    <t>Кількість закладів у яких передбачено поточні ремонти  санвузлів</t>
  </si>
  <si>
    <t>Рішення  сесії Хмельницької міської ради від 23.12.2020 року № 14</t>
  </si>
  <si>
    <t>Кількість закладів, які провели обслуговування газопостачання, поточний ремонт підлоги</t>
  </si>
  <si>
    <t xml:space="preserve"> Рішення сесії Хмельницької міської ради від 20.10.2021 року № 3. </t>
  </si>
  <si>
    <t>Кількість закладів, які провели капітальні ремонти підвальних приміщень, пожежної сигналізації, зовнішнє опорядження та утеплення фасадів, огорожі (в т.ч. виготовлення ПКД)</t>
  </si>
  <si>
    <t>Рішення сесії Хмельницької міської ради від 23.12.2020 року № 14, рішення сесії Хмельницької міської ради від 21.04.2021 року №27,  рішення сесії Хмельницької міської ради від 14.07.2021 року № 3</t>
  </si>
  <si>
    <t>Кількість закладів які освоїли кошти на виконання громадських проєктів</t>
  </si>
  <si>
    <t>Аналіз стану виконання результативних показників за даною бюджетною програмою засвідчує, що показники не мають відхилення.</t>
  </si>
  <si>
    <t xml:space="preserve">3. </t>
  </si>
  <si>
    <t>ефективності</t>
  </si>
  <si>
    <t>Середні  витрати на перебування 1 дитини в
дошкільному закладі</t>
  </si>
  <si>
    <t>Розрахунок</t>
  </si>
  <si>
    <t>Чисельність дітей в розрахунку на 1
педагогічного працівника</t>
  </si>
  <si>
    <t>Відхилення пояснюється відповідно зміною показників  затрат та продукту.</t>
  </si>
  <si>
    <t xml:space="preserve">4. </t>
  </si>
  <si>
    <t>якості</t>
  </si>
  <si>
    <t>Динаміка охоплення дітей дошкільною</t>
  </si>
  <si>
    <t>%</t>
  </si>
  <si>
    <t>Звітність</t>
  </si>
  <si>
    <t>Відсоток відвідування</t>
  </si>
  <si>
    <t>Динаміка росту власних надходжень в порівнянні з минулим роком</t>
  </si>
  <si>
    <t>Відсоток захищених статей видатків в загальному обсязі</t>
  </si>
  <si>
    <t>Аналіз стану виконання результативних показників за даною бюджетною програмою засвідчує, що показники мають мінімальні відхилення.</t>
  </si>
  <si>
    <t>Результативні показники виконані в повному обсязі, залишок асигнувань утворився у зв'язку з економією по оплаті заробітної плати з нарахуваннями, предметам та матеріалам, обладнанню та інвентарю, медикаментам, оплаті послуг (крім комунальних), продуктам харчування, комунальним послугам та енергоносіям.</t>
  </si>
  <si>
    <t>10. Узагальнений висновок про виконання бюджетної програми.</t>
  </si>
  <si>
    <r>
      <t xml:space="preserve">Аналіз стану виконання результативних показників за даною бюджетною програмою засвідчує, що заплановані заходи цієї бюджетної програми виконані в повному обсязі, виходячи з фактичної потреби. Затверджені паспортом бюджетної програми та фактично проведені у 2021 році видатки, надали можливість забезпечити цілі державної політики, на досягнення яких спрямована реалізація бюджетної програми. За напрямами використання бюджетних коштів: «Забезпечення належного функціонування закладів дошкільної освіти»  забезпечено своєчасну виплату заробітної плати працівникам, сплату нарахувань на оплату праці, оплату за комунальні послуги та енергоносії , інші поточні видатки; «Організація харчування в закладах в закладах дошкільної освіти» забезпечено своєчасну оплату продуктів харчування; «Проведення капітальних ремонтів» дозволило провести  утеплення фасадів, встановити пожежну сигналізації, провести капітальний ремонт приміщень та інше; «Придбання предметів та обладнання довгострокового користування» було оновлено матеріально технічну базу закладів. Аналіз стану виконання результативних показників за даною бюджетною програмою засвідчує, що всі показники виконано майже в повному обсязі та забезпечено належні умови для надання на належному рівні загальної дошкільної освіти та виховання дітей. Програми залишаються актуальними для подальшої реалізації. 
</t>
    </r>
    <r>
      <rPr>
        <sz val="8"/>
        <rFont val="Times New Roman"/>
        <family val="1"/>
        <charset val="204"/>
      </rPr>
      <t>* Зазначаються всі напрями використання бюджетних коштів, затверджені у паспорті бюджетної програми.</t>
    </r>
  </si>
  <si>
    <t xml:space="preserve">В.о. директора Департаменту освіти та науки </t>
  </si>
  <si>
    <t>Ольга КШАНОВСЬКА</t>
  </si>
  <si>
    <t>(підпис)</t>
  </si>
  <si>
    <t>(ініціали та прізвище)</t>
  </si>
  <si>
    <t>Начальник фінансово-економічного відділу- головний бухгалтер</t>
  </si>
  <si>
    <t xml:space="preserve">Оксана Кумарьова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</si>
</sst>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0.00"/>
    <numFmt numFmtId="165" formatCode="#0"/>
    <numFmt numFmtId="166" formatCode="#,##0\ _₴"/>
    <numFmt numFmtId="167" formatCode="#,##0.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7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/>
    <xf numFmtId="0" fontId="8" fillId="0" borderId="0" xfId="0" applyFont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/>
    <xf numFmtId="0" fontId="5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8" fillId="0" borderId="0" xfId="0" applyFont="1" applyBorder="1"/>
    <xf numFmtId="164" fontId="5" fillId="0" borderId="0" xfId="0" applyNumberFormat="1" applyFont="1" applyBorder="1" applyAlignment="1">
      <alignment vertical="center" wrapText="1"/>
    </xf>
    <xf numFmtId="164" fontId="9" fillId="0" borderId="0" xfId="0" applyNumberFormat="1" applyFont="1" applyBorder="1" applyAlignment="1">
      <alignment vertical="center" wrapText="1"/>
    </xf>
    <xf numFmtId="0" fontId="10" fillId="0" borderId="0" xfId="0" applyFont="1" applyBorder="1"/>
    <xf numFmtId="0" fontId="10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167" fontId="5" fillId="0" borderId="4" xfId="0" applyNumberFormat="1" applyFont="1" applyBorder="1" applyAlignment="1">
      <alignment horizontal="center" vertical="center" wrapText="1"/>
    </xf>
    <xf numFmtId="167" fontId="5" fillId="0" borderId="5" xfId="0" applyNumberFormat="1" applyFont="1" applyBorder="1" applyAlignment="1">
      <alignment horizontal="center" vertical="center" wrapText="1"/>
    </xf>
    <xf numFmtId="167" fontId="5" fillId="0" borderId="6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left" vertical="center" wrapText="1"/>
    </xf>
    <xf numFmtId="49" fontId="5" fillId="0" borderId="6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166" fontId="5" fillId="0" borderId="5" xfId="0" applyNumberFormat="1" applyFont="1" applyBorder="1" applyAlignment="1">
      <alignment horizontal="center" vertical="center" wrapText="1"/>
    </xf>
    <xf numFmtId="166" fontId="5" fillId="0" borderId="6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left" vertical="center" wrapText="1"/>
    </xf>
    <xf numFmtId="49" fontId="11" fillId="0" borderId="5" xfId="0" applyNumberFormat="1" applyFont="1" applyBorder="1" applyAlignment="1">
      <alignment horizontal="left" vertical="center" wrapText="1"/>
    </xf>
    <xf numFmtId="49" fontId="11" fillId="0" borderId="6" xfId="0" applyNumberFormat="1" applyFont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1" fillId="0" borderId="5" xfId="0" applyNumberFormat="1" applyFont="1" applyBorder="1" applyAlignment="1">
      <alignment horizontal="center" vertical="center" wrapText="1"/>
    </xf>
    <xf numFmtId="4" fontId="11" fillId="0" borderId="6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left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6" fillId="0" borderId="0" xfId="0" applyFont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left" vertical="center" wrapText="1"/>
    </xf>
    <xf numFmtId="0" fontId="5" fillId="0" borderId="6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9" fillId="0" borderId="6" xfId="0" applyNumberFormat="1" applyFont="1" applyBorder="1" applyAlignment="1">
      <alignment horizontal="center" vertical="center" wrapText="1"/>
    </xf>
    <xf numFmtId="165" fontId="9" fillId="0" borderId="4" xfId="0" applyNumberFormat="1" applyFont="1" applyBorder="1" applyAlignment="1">
      <alignment horizontal="center" vertical="center" wrapText="1"/>
    </xf>
    <xf numFmtId="165" fontId="9" fillId="0" borderId="5" xfId="0" applyNumberFormat="1" applyFont="1" applyBorder="1" applyAlignment="1">
      <alignment horizontal="center" vertical="center" wrapText="1"/>
    </xf>
    <xf numFmtId="165" fontId="9" fillId="0" borderId="6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B110"/>
  <sheetViews>
    <sheetView tabSelected="1" view="pageBreakPreview" topLeftCell="A99" zoomScale="70" zoomScaleNormal="85" zoomScaleSheetLayoutView="70" workbookViewId="0">
      <selection activeCell="J114" sqref="J114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3" width="2.85546875" style="1" customWidth="1"/>
    <col min="4" max="4" width="4.28515625" style="1" customWidth="1"/>
    <col min="5" max="5" width="4.140625" style="1" customWidth="1"/>
    <col min="6" max="6" width="3.7109375" style="1" customWidth="1"/>
    <col min="7" max="8" width="3.5703125" style="1" customWidth="1"/>
    <col min="9" max="16" width="2.85546875" style="1" customWidth="1"/>
    <col min="17" max="17" width="4.28515625" style="1" customWidth="1"/>
    <col min="18" max="18" width="3.5703125" style="1" customWidth="1"/>
    <col min="19" max="19" width="3.85546875" style="1" customWidth="1"/>
    <col min="20" max="20" width="4.28515625" style="1" customWidth="1"/>
    <col min="21" max="21" width="2.85546875" style="1" customWidth="1"/>
    <col min="22" max="22" width="4.140625" style="1" customWidth="1"/>
    <col min="23" max="23" width="4.28515625" style="1" customWidth="1"/>
    <col min="24" max="24" width="2.85546875" style="1" customWidth="1"/>
    <col min="25" max="25" width="4.42578125" style="1" customWidth="1"/>
    <col min="26" max="26" width="2.85546875" style="1" customWidth="1"/>
    <col min="27" max="27" width="5.140625" style="1" customWidth="1"/>
    <col min="28" max="28" width="2.85546875" style="1" customWidth="1"/>
    <col min="29" max="29" width="4.5703125" style="1" customWidth="1"/>
    <col min="30" max="33" width="2.85546875" style="1" customWidth="1"/>
    <col min="34" max="34" width="6.7109375" style="1" customWidth="1"/>
    <col min="35" max="35" width="2.85546875" style="1" customWidth="1"/>
    <col min="36" max="36" width="4.7109375" style="1" customWidth="1"/>
    <col min="37" max="37" width="2.85546875" style="1" customWidth="1"/>
    <col min="38" max="38" width="6.7109375" style="1" customWidth="1"/>
    <col min="39" max="39" width="4.140625" style="1" customWidth="1"/>
    <col min="40" max="41" width="2.85546875" style="1" customWidth="1"/>
    <col min="42" max="42" width="4.5703125" style="1" customWidth="1"/>
    <col min="43" max="43" width="4.140625" style="1" customWidth="1"/>
    <col min="44" max="44" width="3.5703125" style="1" customWidth="1"/>
    <col min="45" max="45" width="4" style="1" customWidth="1"/>
    <col min="46" max="49" width="2.85546875" style="1" customWidth="1"/>
    <col min="50" max="50" width="4.85546875" style="1" customWidth="1"/>
    <col min="51" max="51" width="2.85546875" style="1" customWidth="1"/>
    <col min="52" max="52" width="4.28515625" style="1" customWidth="1"/>
    <col min="53" max="53" width="5.140625" style="1" customWidth="1"/>
    <col min="54" max="54" width="4.85546875" style="1" customWidth="1"/>
    <col min="55" max="56" width="2.85546875" style="1" customWidth="1"/>
    <col min="57" max="57" width="4" style="1" customWidth="1"/>
    <col min="58" max="58" width="2.85546875" style="1" customWidth="1"/>
    <col min="59" max="59" width="4.28515625" style="1" customWidth="1"/>
    <col min="60" max="62" width="2.85546875" style="1" customWidth="1"/>
    <col min="63" max="63" width="5" style="1" customWidth="1"/>
    <col min="64" max="65" width="2.85546875" style="1" customWidth="1"/>
    <col min="66" max="66" width="4.140625" style="1" customWidth="1"/>
    <col min="67" max="67" width="4.28515625" style="1" customWidth="1"/>
    <col min="68" max="68" width="4" style="1" customWidth="1"/>
    <col min="69" max="69" width="5.14062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62" t="s">
        <v>0</v>
      </c>
      <c r="AP2" s="162"/>
      <c r="AQ2" s="162"/>
      <c r="AR2" s="162"/>
      <c r="AS2" s="162"/>
      <c r="AT2" s="162"/>
      <c r="AU2" s="162"/>
      <c r="AV2" s="162"/>
      <c r="AW2" s="162"/>
      <c r="AX2" s="162"/>
      <c r="AY2" s="162"/>
      <c r="AZ2" s="162"/>
      <c r="BA2" s="162"/>
      <c r="BB2" s="162"/>
      <c r="BC2" s="162"/>
      <c r="BD2" s="162"/>
      <c r="BE2" s="162"/>
      <c r="BF2" s="162"/>
      <c r="BG2" s="162"/>
      <c r="BH2" s="162"/>
      <c r="BI2" s="162"/>
      <c r="BJ2" s="162"/>
      <c r="BK2" s="162"/>
      <c r="BL2" s="162"/>
    </row>
    <row r="3" spans="1:64" ht="9" customHeight="1" x14ac:dyDescent="0.2">
      <c r="AO3" s="162"/>
      <c r="AP3" s="162"/>
      <c r="AQ3" s="162"/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/>
      <c r="BE3" s="162"/>
      <c r="BF3" s="162"/>
      <c r="BG3" s="162"/>
      <c r="BH3" s="162"/>
      <c r="BI3" s="162"/>
      <c r="BJ3" s="162"/>
      <c r="BK3" s="162"/>
      <c r="BL3" s="162"/>
    </row>
    <row r="4" spans="1:64" ht="15.75" customHeight="1" x14ac:dyDescent="0.2">
      <c r="AO4" s="162"/>
      <c r="AP4" s="162"/>
      <c r="AQ4" s="162"/>
      <c r="AR4" s="162"/>
      <c r="AS4" s="162"/>
      <c r="AT4" s="162"/>
      <c r="AU4" s="162"/>
      <c r="AV4" s="162"/>
      <c r="AW4" s="162"/>
      <c r="AX4" s="162"/>
      <c r="AY4" s="162"/>
      <c r="AZ4" s="162"/>
      <c r="BA4" s="162"/>
      <c r="BB4" s="162"/>
      <c r="BC4" s="162"/>
      <c r="BD4" s="162"/>
      <c r="BE4" s="162"/>
      <c r="BF4" s="162"/>
      <c r="BG4" s="162"/>
      <c r="BH4" s="162"/>
      <c r="BI4" s="162"/>
      <c r="BJ4" s="162"/>
      <c r="BK4" s="162"/>
      <c r="BL4" s="162"/>
    </row>
    <row r="5" spans="1:64" ht="15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162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2"/>
      <c r="BC5" s="162"/>
      <c r="BD5" s="162"/>
      <c r="BE5" s="162"/>
      <c r="BF5" s="162"/>
      <c r="BG5" s="162"/>
      <c r="BH5" s="162"/>
      <c r="BI5" s="162"/>
      <c r="BJ5" s="162"/>
      <c r="BK5" s="162"/>
      <c r="BL5" s="162"/>
    </row>
    <row r="6" spans="1:64" ht="15.7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162"/>
      <c r="AP6" s="162"/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B6" s="162"/>
      <c r="BC6" s="162"/>
      <c r="BD6" s="162"/>
      <c r="BE6" s="162"/>
      <c r="BF6" s="162"/>
      <c r="BG6" s="162"/>
      <c r="BH6" s="162"/>
      <c r="BI6" s="162"/>
      <c r="BJ6" s="162"/>
      <c r="BK6" s="162"/>
      <c r="BL6" s="162"/>
    </row>
    <row r="7" spans="1:64" ht="9.75" hidden="1" customHeight="1" x14ac:dyDescent="0.2">
      <c r="A7" s="163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3"/>
      <c r="AT7" s="163"/>
      <c r="AU7" s="163"/>
      <c r="AV7" s="163"/>
      <c r="AW7" s="163"/>
      <c r="AX7" s="163"/>
      <c r="AY7" s="163"/>
      <c r="AZ7" s="163"/>
      <c r="BA7" s="163"/>
      <c r="BB7" s="163"/>
      <c r="BC7" s="163"/>
      <c r="BD7" s="163"/>
      <c r="BE7" s="163"/>
      <c r="BF7" s="163"/>
      <c r="BG7" s="163"/>
      <c r="BH7" s="163"/>
      <c r="BI7" s="163"/>
      <c r="BJ7" s="163"/>
      <c r="BK7" s="163"/>
      <c r="BL7" s="163"/>
    </row>
    <row r="8" spans="1:64" ht="9.75" hidden="1" customHeight="1" x14ac:dyDescent="0.2">
      <c r="A8" s="163"/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163"/>
      <c r="AY8" s="163"/>
      <c r="AZ8" s="163"/>
      <c r="BA8" s="163"/>
      <c r="BB8" s="163"/>
      <c r="BC8" s="163"/>
      <c r="BD8" s="163"/>
      <c r="BE8" s="163"/>
      <c r="BF8" s="163"/>
      <c r="BG8" s="163"/>
      <c r="BH8" s="163"/>
      <c r="BI8" s="163"/>
      <c r="BJ8" s="163"/>
      <c r="BK8" s="163"/>
      <c r="BL8" s="163"/>
    </row>
    <row r="9" spans="1:64" ht="8.25" hidden="1" customHeight="1" x14ac:dyDescent="0.2">
      <c r="A9" s="163"/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63"/>
      <c r="AQ9" s="163"/>
      <c r="AR9" s="163"/>
      <c r="AS9" s="163"/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63"/>
      <c r="BG9" s="163"/>
      <c r="BH9" s="163"/>
      <c r="BI9" s="163"/>
      <c r="BJ9" s="163"/>
      <c r="BK9" s="163"/>
      <c r="BL9" s="163"/>
    </row>
    <row r="10" spans="1:64" ht="15.75" x14ac:dyDescent="0.2">
      <c r="A10" s="161" t="s">
        <v>1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</row>
    <row r="11" spans="1:64" ht="15.75" customHeight="1" x14ac:dyDescent="0.2">
      <c r="A11" s="161" t="s">
        <v>2</v>
      </c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/>
      <c r="BG11" s="161"/>
      <c r="BH11" s="161"/>
      <c r="BI11" s="161"/>
      <c r="BJ11" s="161"/>
      <c r="BK11" s="161"/>
      <c r="BL11" s="161"/>
    </row>
    <row r="12" spans="1:64" ht="15.75" customHeight="1" x14ac:dyDescent="0.2">
      <c r="A12" s="161" t="s">
        <v>3</v>
      </c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161"/>
      <c r="BA12" s="161"/>
      <c r="BB12" s="161"/>
      <c r="BC12" s="161"/>
      <c r="BD12" s="161"/>
      <c r="BE12" s="161"/>
      <c r="BF12" s="161"/>
      <c r="BG12" s="161"/>
      <c r="BH12" s="161"/>
      <c r="BI12" s="161"/>
      <c r="BJ12" s="161"/>
      <c r="BK12" s="161"/>
      <c r="BL12" s="161"/>
    </row>
    <row r="13" spans="1:64" ht="6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5" customHeight="1" x14ac:dyDescent="0.2">
      <c r="A14" s="157" t="s">
        <v>4</v>
      </c>
      <c r="B14" s="157"/>
      <c r="C14" s="4"/>
      <c r="D14" s="158" t="s">
        <v>5</v>
      </c>
      <c r="E14" s="159"/>
      <c r="F14" s="159"/>
      <c r="G14" s="159"/>
      <c r="H14" s="159"/>
      <c r="I14" s="159"/>
      <c r="J14" s="159"/>
      <c r="K14" s="4"/>
      <c r="L14" s="155" t="s">
        <v>6</v>
      </c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5"/>
      <c r="AQ14" s="155"/>
      <c r="AR14" s="155"/>
      <c r="AS14" s="155"/>
      <c r="AT14" s="155"/>
      <c r="AU14" s="155"/>
      <c r="AV14" s="155"/>
      <c r="AW14" s="155"/>
      <c r="AX14" s="155"/>
      <c r="AY14" s="155"/>
      <c r="AZ14" s="155"/>
      <c r="BA14" s="155"/>
      <c r="BB14" s="155"/>
      <c r="BC14" s="155"/>
      <c r="BD14" s="155"/>
      <c r="BE14" s="155"/>
      <c r="BF14" s="155"/>
      <c r="BG14" s="155"/>
      <c r="BH14" s="155"/>
      <c r="BI14" s="155"/>
      <c r="BJ14" s="155"/>
      <c r="BK14" s="155"/>
      <c r="BL14" s="155"/>
    </row>
    <row r="15" spans="1:64" ht="15.95" customHeight="1" x14ac:dyDescent="0.2">
      <c r="A15" s="5"/>
      <c r="B15" s="5"/>
      <c r="C15" s="5"/>
      <c r="D15" s="160" t="s">
        <v>7</v>
      </c>
      <c r="E15" s="160"/>
      <c r="F15" s="160"/>
      <c r="G15" s="160"/>
      <c r="H15" s="160"/>
      <c r="I15" s="160"/>
      <c r="J15" s="160"/>
      <c r="K15" s="5"/>
      <c r="L15" s="156" t="s">
        <v>8</v>
      </c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6"/>
    </row>
    <row r="16" spans="1:64" ht="6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</row>
    <row r="17" spans="1:79" ht="27.95" customHeight="1" x14ac:dyDescent="0.2">
      <c r="A17" s="157" t="s">
        <v>9</v>
      </c>
      <c r="B17" s="157"/>
      <c r="C17" s="4"/>
      <c r="D17" s="158" t="s">
        <v>10</v>
      </c>
      <c r="E17" s="159"/>
      <c r="F17" s="159"/>
      <c r="G17" s="159"/>
      <c r="H17" s="159"/>
      <c r="I17" s="159"/>
      <c r="J17" s="159"/>
      <c r="K17" s="4"/>
      <c r="L17" s="155" t="s">
        <v>6</v>
      </c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55"/>
      <c r="AP17" s="155"/>
      <c r="AQ17" s="155"/>
      <c r="AR17" s="155"/>
      <c r="AS17" s="155"/>
      <c r="AT17" s="155"/>
      <c r="AU17" s="155"/>
      <c r="AV17" s="155"/>
      <c r="AW17" s="155"/>
      <c r="AX17" s="155"/>
      <c r="AY17" s="155"/>
      <c r="AZ17" s="155"/>
      <c r="BA17" s="155"/>
      <c r="BB17" s="155"/>
      <c r="BC17" s="155"/>
      <c r="BD17" s="155"/>
      <c r="BE17" s="155"/>
      <c r="BF17" s="155"/>
      <c r="BG17" s="155"/>
      <c r="BH17" s="155"/>
      <c r="BI17" s="155"/>
      <c r="BJ17" s="155"/>
      <c r="BK17" s="155"/>
      <c r="BL17" s="155"/>
    </row>
    <row r="18" spans="1:79" ht="15.95" customHeight="1" x14ac:dyDescent="0.2">
      <c r="A18" s="5"/>
      <c r="B18" s="5"/>
      <c r="C18" s="5"/>
      <c r="D18" s="160" t="s">
        <v>7</v>
      </c>
      <c r="E18" s="160"/>
      <c r="F18" s="160"/>
      <c r="G18" s="160"/>
      <c r="H18" s="160"/>
      <c r="I18" s="160"/>
      <c r="J18" s="160"/>
      <c r="K18" s="5"/>
      <c r="L18" s="156" t="s">
        <v>11</v>
      </c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  <c r="BG18" s="156"/>
      <c r="BH18" s="156"/>
      <c r="BI18" s="156"/>
      <c r="BJ18" s="156"/>
      <c r="BK18" s="156"/>
      <c r="BL18" s="156"/>
    </row>
    <row r="19" spans="1:79" ht="6.75" customHeight="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</row>
    <row r="20" spans="1:79" ht="27.95" customHeight="1" x14ac:dyDescent="0.2">
      <c r="A20" s="157" t="s">
        <v>12</v>
      </c>
      <c r="B20" s="157"/>
      <c r="C20" s="4"/>
      <c r="D20" s="158" t="s">
        <v>13</v>
      </c>
      <c r="E20" s="159"/>
      <c r="F20" s="159"/>
      <c r="G20" s="159"/>
      <c r="H20" s="159"/>
      <c r="I20" s="159"/>
      <c r="J20" s="159"/>
      <c r="K20" s="4"/>
      <c r="L20" s="158" t="s">
        <v>14</v>
      </c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5" t="s">
        <v>15</v>
      </c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5"/>
      <c r="BA20" s="155"/>
      <c r="BB20" s="155"/>
      <c r="BC20" s="155"/>
      <c r="BD20" s="155"/>
      <c r="BE20" s="155"/>
      <c r="BF20" s="155"/>
      <c r="BG20" s="155"/>
      <c r="BH20" s="155"/>
      <c r="BI20" s="155"/>
      <c r="BJ20" s="155"/>
      <c r="BK20" s="155"/>
      <c r="BL20" s="155"/>
    </row>
    <row r="21" spans="1:79" ht="20.100000000000001" customHeight="1" x14ac:dyDescent="0.2">
      <c r="A21" s="5"/>
      <c r="B21" s="5"/>
      <c r="C21" s="5"/>
      <c r="D21" s="124" t="s">
        <v>7</v>
      </c>
      <c r="E21" s="124"/>
      <c r="F21" s="124"/>
      <c r="G21" s="124"/>
      <c r="H21" s="124"/>
      <c r="I21" s="124"/>
      <c r="J21" s="124"/>
      <c r="K21" s="5"/>
      <c r="L21" s="156" t="s">
        <v>16</v>
      </c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 t="s">
        <v>17</v>
      </c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  <c r="BI21" s="156"/>
      <c r="BJ21" s="156"/>
      <c r="BK21" s="156"/>
      <c r="BL21" s="156"/>
    </row>
    <row r="23" spans="1:79" ht="15.75" customHeight="1" x14ac:dyDescent="0.2">
      <c r="A23" s="34" t="s">
        <v>18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</row>
    <row r="24" spans="1:79" ht="27.75" customHeight="1" x14ac:dyDescent="0.2">
      <c r="A24" s="149" t="s">
        <v>19</v>
      </c>
      <c r="B24" s="149"/>
      <c r="C24" s="149"/>
      <c r="D24" s="149"/>
      <c r="E24" s="149"/>
      <c r="F24" s="149"/>
      <c r="G24" s="150" t="s">
        <v>20</v>
      </c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  <c r="BI24" s="151"/>
      <c r="BJ24" s="151"/>
      <c r="BK24" s="151"/>
      <c r="BL24" s="152"/>
    </row>
    <row r="25" spans="1:79" ht="15.75" x14ac:dyDescent="0.2">
      <c r="A25" s="118">
        <v>1</v>
      </c>
      <c r="B25" s="118"/>
      <c r="C25" s="118"/>
      <c r="D25" s="118"/>
      <c r="E25" s="118"/>
      <c r="F25" s="118"/>
      <c r="G25" s="150">
        <v>2</v>
      </c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  <c r="BI25" s="151"/>
      <c r="BJ25" s="151"/>
      <c r="BK25" s="151"/>
      <c r="BL25" s="152"/>
    </row>
    <row r="26" spans="1:79" ht="10.5" hidden="1" customHeight="1" x14ac:dyDescent="0.2">
      <c r="A26" s="113" t="s">
        <v>21</v>
      </c>
      <c r="B26" s="113"/>
      <c r="C26" s="113"/>
      <c r="D26" s="113"/>
      <c r="E26" s="113"/>
      <c r="F26" s="113"/>
      <c r="G26" s="114" t="s">
        <v>22</v>
      </c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6"/>
      <c r="CA26" s="1" t="s">
        <v>23</v>
      </c>
    </row>
    <row r="27" spans="1:79" ht="43.5" customHeight="1" x14ac:dyDescent="0.2">
      <c r="A27" s="118" t="s">
        <v>4</v>
      </c>
      <c r="B27" s="118"/>
      <c r="C27" s="118"/>
      <c r="D27" s="118"/>
      <c r="E27" s="118"/>
      <c r="F27" s="118"/>
      <c r="G27" s="146" t="s">
        <v>24</v>
      </c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  <c r="BI27" s="153"/>
      <c r="BJ27" s="153"/>
      <c r="BK27" s="153"/>
      <c r="BL27" s="154"/>
      <c r="CA27" s="1" t="s">
        <v>25</v>
      </c>
    </row>
    <row r="28" spans="1:79" ht="30.75" customHeight="1" x14ac:dyDescent="0.2">
      <c r="A28" s="118" t="s">
        <v>9</v>
      </c>
      <c r="B28" s="118"/>
      <c r="C28" s="118"/>
      <c r="D28" s="118"/>
      <c r="E28" s="118"/>
      <c r="F28" s="118"/>
      <c r="G28" s="146" t="s">
        <v>26</v>
      </c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  <c r="BI28" s="153"/>
      <c r="BJ28" s="153"/>
      <c r="BK28" s="153"/>
      <c r="BL28" s="154"/>
    </row>
    <row r="29" spans="1:79" ht="32.25" customHeight="1" x14ac:dyDescent="0.2">
      <c r="A29" s="118" t="s">
        <v>12</v>
      </c>
      <c r="B29" s="118"/>
      <c r="C29" s="118"/>
      <c r="D29" s="118"/>
      <c r="E29" s="118"/>
      <c r="F29" s="118"/>
      <c r="G29" s="146" t="s">
        <v>27</v>
      </c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  <c r="BI29" s="153"/>
      <c r="BJ29" s="153"/>
      <c r="BK29" s="153"/>
      <c r="BL29" s="154"/>
      <c r="CA29" s="1" t="s">
        <v>25</v>
      </c>
    </row>
    <row r="30" spans="1:79" ht="12.75" customHeight="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</row>
    <row r="31" spans="1:79" ht="15.95" customHeight="1" x14ac:dyDescent="0.2">
      <c r="A31" s="34" t="s">
        <v>28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</row>
    <row r="32" spans="1:79" ht="15.95" customHeight="1" x14ac:dyDescent="0.2">
      <c r="A32" s="155" t="s">
        <v>29</v>
      </c>
      <c r="B32" s="155"/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5"/>
      <c r="BC32" s="155"/>
      <c r="BD32" s="155"/>
      <c r="BE32" s="155"/>
      <c r="BF32" s="155"/>
      <c r="BG32" s="155"/>
      <c r="BH32" s="155"/>
      <c r="BI32" s="155"/>
      <c r="BJ32" s="155"/>
      <c r="BK32" s="155"/>
      <c r="BL32" s="155"/>
    </row>
    <row r="33" spans="1:79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</row>
    <row r="34" spans="1:79" ht="15.75" customHeight="1" x14ac:dyDescent="0.2">
      <c r="A34" s="34" t="s">
        <v>30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spans="1:79" ht="27.75" customHeight="1" x14ac:dyDescent="0.2">
      <c r="A35" s="149" t="s">
        <v>19</v>
      </c>
      <c r="B35" s="149"/>
      <c r="C35" s="149"/>
      <c r="D35" s="149"/>
      <c r="E35" s="149"/>
      <c r="F35" s="149"/>
      <c r="G35" s="150" t="s">
        <v>31</v>
      </c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  <c r="BI35" s="151"/>
      <c r="BJ35" s="151"/>
      <c r="BK35" s="151"/>
      <c r="BL35" s="152"/>
    </row>
    <row r="36" spans="1:79" ht="15.75" x14ac:dyDescent="0.2">
      <c r="A36" s="118">
        <v>1</v>
      </c>
      <c r="B36" s="118"/>
      <c r="C36" s="118"/>
      <c r="D36" s="118"/>
      <c r="E36" s="118"/>
      <c r="F36" s="118"/>
      <c r="G36" s="150">
        <v>2</v>
      </c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1"/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  <c r="BI36" s="151"/>
      <c r="BJ36" s="151"/>
      <c r="BK36" s="151"/>
      <c r="BL36" s="152"/>
    </row>
    <row r="37" spans="1:79" ht="10.5" hidden="1" customHeight="1" x14ac:dyDescent="0.2">
      <c r="A37" s="113" t="s">
        <v>32</v>
      </c>
      <c r="B37" s="113"/>
      <c r="C37" s="113"/>
      <c r="D37" s="113"/>
      <c r="E37" s="113"/>
      <c r="F37" s="113"/>
      <c r="G37" s="114" t="s">
        <v>22</v>
      </c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6"/>
      <c r="CA37" s="1" t="s">
        <v>33</v>
      </c>
    </row>
    <row r="38" spans="1:79" ht="23.25" customHeight="1" x14ac:dyDescent="0.2">
      <c r="A38" s="118" t="s">
        <v>4</v>
      </c>
      <c r="B38" s="118"/>
      <c r="C38" s="118"/>
      <c r="D38" s="118"/>
      <c r="E38" s="118"/>
      <c r="F38" s="118"/>
      <c r="G38" s="146" t="s">
        <v>34</v>
      </c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8"/>
      <c r="CA38" s="1" t="s">
        <v>35</v>
      </c>
    </row>
    <row r="40" spans="1:79" ht="15.75" customHeight="1" x14ac:dyDescent="0.2">
      <c r="A40" s="34" t="s">
        <v>36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</row>
    <row r="41" spans="1:79" ht="15" customHeight="1" x14ac:dyDescent="0.2">
      <c r="A41" s="135" t="s">
        <v>37</v>
      </c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  <c r="AW41" s="135"/>
      <c r="AX41" s="135"/>
      <c r="AY41" s="135"/>
      <c r="AZ41" s="135"/>
      <c r="BA41" s="135"/>
      <c r="BB41" s="135"/>
      <c r="BC41" s="135"/>
      <c r="BD41" s="135"/>
      <c r="BE41" s="135"/>
      <c r="BF41" s="135"/>
      <c r="BG41" s="135"/>
      <c r="BH41" s="135"/>
      <c r="BI41" s="135"/>
      <c r="BJ41" s="135"/>
      <c r="BK41" s="135"/>
      <c r="BL41" s="135"/>
      <c r="BM41" s="135"/>
      <c r="BN41" s="135"/>
      <c r="BO41" s="135"/>
      <c r="BP41" s="135"/>
      <c r="BQ41" s="135"/>
    </row>
    <row r="42" spans="1:79" ht="48" customHeight="1" x14ac:dyDescent="0.2">
      <c r="A42" s="118" t="s">
        <v>19</v>
      </c>
      <c r="B42" s="118"/>
      <c r="C42" s="118" t="s">
        <v>38</v>
      </c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 t="s">
        <v>39</v>
      </c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 t="s">
        <v>40</v>
      </c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  <c r="BB42" s="118"/>
      <c r="BC42" s="118"/>
      <c r="BD42" s="118" t="s">
        <v>41</v>
      </c>
      <c r="BE42" s="118"/>
      <c r="BF42" s="118"/>
      <c r="BG42" s="118"/>
      <c r="BH42" s="118"/>
      <c r="BI42" s="118"/>
      <c r="BJ42" s="118"/>
      <c r="BK42" s="118"/>
      <c r="BL42" s="118"/>
      <c r="BM42" s="118"/>
      <c r="BN42" s="118"/>
      <c r="BO42" s="118"/>
      <c r="BP42" s="118"/>
      <c r="BQ42" s="118"/>
    </row>
    <row r="43" spans="1:79" ht="39" customHeight="1" x14ac:dyDescent="0.2">
      <c r="A43" s="118"/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 t="s">
        <v>42</v>
      </c>
      <c r="AB43" s="118"/>
      <c r="AC43" s="118"/>
      <c r="AD43" s="118"/>
      <c r="AE43" s="118"/>
      <c r="AF43" s="118" t="s">
        <v>43</v>
      </c>
      <c r="AG43" s="118"/>
      <c r="AH43" s="118"/>
      <c r="AI43" s="118"/>
      <c r="AJ43" s="118"/>
      <c r="AK43" s="118" t="s">
        <v>44</v>
      </c>
      <c r="AL43" s="118"/>
      <c r="AM43" s="118"/>
      <c r="AN43" s="118"/>
      <c r="AO43" s="118"/>
      <c r="AP43" s="118" t="s">
        <v>42</v>
      </c>
      <c r="AQ43" s="118"/>
      <c r="AR43" s="118"/>
      <c r="AS43" s="118"/>
      <c r="AT43" s="118"/>
      <c r="AU43" s="118" t="s">
        <v>43</v>
      </c>
      <c r="AV43" s="118"/>
      <c r="AW43" s="118"/>
      <c r="AX43" s="118"/>
      <c r="AY43" s="118"/>
      <c r="AZ43" s="118" t="s">
        <v>44</v>
      </c>
      <c r="BA43" s="118"/>
      <c r="BB43" s="118"/>
      <c r="BC43" s="118"/>
      <c r="BD43" s="118" t="s">
        <v>42</v>
      </c>
      <c r="BE43" s="118"/>
      <c r="BF43" s="118"/>
      <c r="BG43" s="118"/>
      <c r="BH43" s="118"/>
      <c r="BI43" s="118" t="s">
        <v>43</v>
      </c>
      <c r="BJ43" s="118"/>
      <c r="BK43" s="118"/>
      <c r="BL43" s="118"/>
      <c r="BM43" s="118"/>
      <c r="BN43" s="118" t="s">
        <v>45</v>
      </c>
      <c r="BO43" s="118"/>
      <c r="BP43" s="118"/>
      <c r="BQ43" s="118"/>
    </row>
    <row r="44" spans="1:79" ht="15.95" customHeight="1" x14ac:dyDescent="0.2">
      <c r="A44" s="141">
        <v>1</v>
      </c>
      <c r="B44" s="141"/>
      <c r="C44" s="141">
        <v>2</v>
      </c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70">
        <v>3</v>
      </c>
      <c r="AB44" s="71"/>
      <c r="AC44" s="71"/>
      <c r="AD44" s="71"/>
      <c r="AE44" s="72"/>
      <c r="AF44" s="70">
        <v>4</v>
      </c>
      <c r="AG44" s="71"/>
      <c r="AH44" s="71"/>
      <c r="AI44" s="71"/>
      <c r="AJ44" s="72"/>
      <c r="AK44" s="70">
        <v>5</v>
      </c>
      <c r="AL44" s="71"/>
      <c r="AM44" s="71"/>
      <c r="AN44" s="71"/>
      <c r="AO44" s="72"/>
      <c r="AP44" s="70">
        <v>6</v>
      </c>
      <c r="AQ44" s="71"/>
      <c r="AR44" s="71"/>
      <c r="AS44" s="71"/>
      <c r="AT44" s="72"/>
      <c r="AU44" s="70">
        <v>7</v>
      </c>
      <c r="AV44" s="71"/>
      <c r="AW44" s="71"/>
      <c r="AX44" s="71"/>
      <c r="AY44" s="72"/>
      <c r="AZ44" s="70">
        <v>8</v>
      </c>
      <c r="BA44" s="71"/>
      <c r="BB44" s="71"/>
      <c r="BC44" s="72"/>
      <c r="BD44" s="70">
        <v>9</v>
      </c>
      <c r="BE44" s="71"/>
      <c r="BF44" s="71"/>
      <c r="BG44" s="71"/>
      <c r="BH44" s="72"/>
      <c r="BI44" s="141">
        <v>10</v>
      </c>
      <c r="BJ44" s="141"/>
      <c r="BK44" s="141"/>
      <c r="BL44" s="141"/>
      <c r="BM44" s="141"/>
      <c r="BN44" s="141">
        <v>11</v>
      </c>
      <c r="BO44" s="141"/>
      <c r="BP44" s="141"/>
      <c r="BQ44" s="141"/>
    </row>
    <row r="45" spans="1:79" ht="15.75" hidden="1" customHeight="1" x14ac:dyDescent="0.2">
      <c r="A45" s="113" t="s">
        <v>32</v>
      </c>
      <c r="B45" s="113"/>
      <c r="C45" s="144" t="s">
        <v>22</v>
      </c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5"/>
      <c r="AA45" s="111" t="s">
        <v>46</v>
      </c>
      <c r="AB45" s="111"/>
      <c r="AC45" s="111"/>
      <c r="AD45" s="111"/>
      <c r="AE45" s="111"/>
      <c r="AF45" s="111" t="s">
        <v>47</v>
      </c>
      <c r="AG45" s="111"/>
      <c r="AH45" s="111"/>
      <c r="AI45" s="111"/>
      <c r="AJ45" s="111"/>
      <c r="AK45" s="129" t="s">
        <v>48</v>
      </c>
      <c r="AL45" s="129"/>
      <c r="AM45" s="129"/>
      <c r="AN45" s="129"/>
      <c r="AO45" s="129"/>
      <c r="AP45" s="111" t="s">
        <v>49</v>
      </c>
      <c r="AQ45" s="111"/>
      <c r="AR45" s="111"/>
      <c r="AS45" s="111"/>
      <c r="AT45" s="111"/>
      <c r="AU45" s="111" t="s">
        <v>50</v>
      </c>
      <c r="AV45" s="111"/>
      <c r="AW45" s="111"/>
      <c r="AX45" s="111"/>
      <c r="AY45" s="111"/>
      <c r="AZ45" s="129" t="s">
        <v>48</v>
      </c>
      <c r="BA45" s="129"/>
      <c r="BB45" s="129"/>
      <c r="BC45" s="129"/>
      <c r="BD45" s="143" t="s">
        <v>51</v>
      </c>
      <c r="BE45" s="143"/>
      <c r="BF45" s="143"/>
      <c r="BG45" s="143"/>
      <c r="BH45" s="143"/>
      <c r="BI45" s="143" t="s">
        <v>51</v>
      </c>
      <c r="BJ45" s="143"/>
      <c r="BK45" s="143"/>
      <c r="BL45" s="143"/>
      <c r="BM45" s="143"/>
      <c r="BN45" s="130" t="s">
        <v>48</v>
      </c>
      <c r="BO45" s="130"/>
      <c r="BP45" s="130"/>
      <c r="BQ45" s="130"/>
      <c r="CA45" s="1" t="s">
        <v>52</v>
      </c>
    </row>
    <row r="46" spans="1:79" ht="36.75" customHeight="1" x14ac:dyDescent="0.2">
      <c r="A46" s="141" t="s">
        <v>4</v>
      </c>
      <c r="B46" s="141"/>
      <c r="C46" s="142" t="s">
        <v>53</v>
      </c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37">
        <v>437389744.56999999</v>
      </c>
      <c r="AB46" s="138"/>
      <c r="AC46" s="138"/>
      <c r="AD46" s="138"/>
      <c r="AE46" s="139"/>
      <c r="AF46" s="137">
        <v>27937047.809999999</v>
      </c>
      <c r="AG46" s="138"/>
      <c r="AH46" s="138"/>
      <c r="AI46" s="138"/>
      <c r="AJ46" s="139"/>
      <c r="AK46" s="137">
        <f>SUM(AA46:AJ46)</f>
        <v>465326792.38</v>
      </c>
      <c r="AL46" s="138"/>
      <c r="AM46" s="138"/>
      <c r="AN46" s="138"/>
      <c r="AO46" s="139"/>
      <c r="AP46" s="137">
        <v>434830440.58999997</v>
      </c>
      <c r="AQ46" s="138"/>
      <c r="AR46" s="138"/>
      <c r="AS46" s="138"/>
      <c r="AT46" s="139"/>
      <c r="AU46" s="137">
        <v>22509309.039999999</v>
      </c>
      <c r="AV46" s="138"/>
      <c r="AW46" s="138"/>
      <c r="AX46" s="138"/>
      <c r="AY46" s="139"/>
      <c r="AZ46" s="137">
        <f>AP46+AU46</f>
        <v>457339749.63</v>
      </c>
      <c r="BA46" s="138"/>
      <c r="BB46" s="138"/>
      <c r="BC46" s="139"/>
      <c r="BD46" s="137">
        <f>AP46-AA46</f>
        <v>-2559303.9800000191</v>
      </c>
      <c r="BE46" s="138"/>
      <c r="BF46" s="138"/>
      <c r="BG46" s="138"/>
      <c r="BH46" s="139"/>
      <c r="BI46" s="140">
        <f>AU46-AF46</f>
        <v>-5427738.7699999996</v>
      </c>
      <c r="BJ46" s="140"/>
      <c r="BK46" s="140"/>
      <c r="BL46" s="140"/>
      <c r="BM46" s="140"/>
      <c r="BN46" s="140">
        <f>SUM(BD46:BM46)</f>
        <v>-7987042.7500000186</v>
      </c>
      <c r="BO46" s="140"/>
      <c r="BP46" s="140"/>
      <c r="BQ46" s="140"/>
    </row>
    <row r="47" spans="1:79" ht="36.75" customHeight="1" x14ac:dyDescent="0.2">
      <c r="A47" s="141" t="s">
        <v>9</v>
      </c>
      <c r="B47" s="141"/>
      <c r="C47" s="142" t="s">
        <v>54</v>
      </c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37">
        <v>30476570.43</v>
      </c>
      <c r="AB47" s="138"/>
      <c r="AC47" s="138"/>
      <c r="AD47" s="138"/>
      <c r="AE47" s="139"/>
      <c r="AF47" s="137">
        <v>36608672.189999998</v>
      </c>
      <c r="AG47" s="138"/>
      <c r="AH47" s="138"/>
      <c r="AI47" s="138"/>
      <c r="AJ47" s="139"/>
      <c r="AK47" s="137">
        <f t="shared" ref="AK47:AK49" si="0">SUM(AA47:AJ47)</f>
        <v>67085242.619999997</v>
      </c>
      <c r="AL47" s="138"/>
      <c r="AM47" s="138"/>
      <c r="AN47" s="138"/>
      <c r="AO47" s="139"/>
      <c r="AP47" s="137">
        <v>29600250.399999999</v>
      </c>
      <c r="AQ47" s="138"/>
      <c r="AR47" s="138"/>
      <c r="AS47" s="138"/>
      <c r="AT47" s="139"/>
      <c r="AU47" s="137">
        <v>22284809.18</v>
      </c>
      <c r="AV47" s="138"/>
      <c r="AW47" s="138"/>
      <c r="AX47" s="138"/>
      <c r="AY47" s="139"/>
      <c r="AZ47" s="137">
        <f t="shared" ref="AZ47:AZ49" si="1">AP47+AU47</f>
        <v>51885059.579999998</v>
      </c>
      <c r="BA47" s="138"/>
      <c r="BB47" s="138"/>
      <c r="BC47" s="139"/>
      <c r="BD47" s="137">
        <f t="shared" ref="BD47:BD50" si="2">AP47-AA47</f>
        <v>-876320.03000000119</v>
      </c>
      <c r="BE47" s="138"/>
      <c r="BF47" s="138"/>
      <c r="BG47" s="138"/>
      <c r="BH47" s="139"/>
      <c r="BI47" s="140">
        <f t="shared" ref="BI47:BI50" si="3">AU47-AF47</f>
        <v>-14323863.009999998</v>
      </c>
      <c r="BJ47" s="140"/>
      <c r="BK47" s="140"/>
      <c r="BL47" s="140"/>
      <c r="BM47" s="140"/>
      <c r="BN47" s="140">
        <f t="shared" ref="BN47:BN49" si="4">SUM(BD47:BM47)</f>
        <v>-15200183.039999999</v>
      </c>
      <c r="BO47" s="140"/>
      <c r="BP47" s="140"/>
      <c r="BQ47" s="140"/>
    </row>
    <row r="48" spans="1:79" ht="34.5" customHeight="1" x14ac:dyDescent="0.2">
      <c r="A48" s="141" t="s">
        <v>12</v>
      </c>
      <c r="B48" s="141"/>
      <c r="C48" s="142" t="s">
        <v>55</v>
      </c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37"/>
      <c r="AB48" s="138"/>
      <c r="AC48" s="138"/>
      <c r="AD48" s="138"/>
      <c r="AE48" s="139"/>
      <c r="AF48" s="137">
        <v>8902877.3699999992</v>
      </c>
      <c r="AG48" s="138"/>
      <c r="AH48" s="138"/>
      <c r="AI48" s="138"/>
      <c r="AJ48" s="139"/>
      <c r="AK48" s="137">
        <f t="shared" si="0"/>
        <v>8902877.3699999992</v>
      </c>
      <c r="AL48" s="138"/>
      <c r="AM48" s="138"/>
      <c r="AN48" s="138"/>
      <c r="AO48" s="139"/>
      <c r="AP48" s="137"/>
      <c r="AQ48" s="138"/>
      <c r="AR48" s="138"/>
      <c r="AS48" s="138"/>
      <c r="AT48" s="139"/>
      <c r="AU48" s="137">
        <v>8716819.0099999998</v>
      </c>
      <c r="AV48" s="138"/>
      <c r="AW48" s="138"/>
      <c r="AX48" s="138"/>
      <c r="AY48" s="139"/>
      <c r="AZ48" s="137">
        <f t="shared" si="1"/>
        <v>8716819.0099999998</v>
      </c>
      <c r="BA48" s="138"/>
      <c r="BB48" s="138"/>
      <c r="BC48" s="139"/>
      <c r="BD48" s="137">
        <f t="shared" si="2"/>
        <v>0</v>
      </c>
      <c r="BE48" s="138"/>
      <c r="BF48" s="138"/>
      <c r="BG48" s="138"/>
      <c r="BH48" s="139"/>
      <c r="BI48" s="140">
        <f t="shared" si="3"/>
        <v>-186058.3599999994</v>
      </c>
      <c r="BJ48" s="140"/>
      <c r="BK48" s="140"/>
      <c r="BL48" s="140"/>
      <c r="BM48" s="140"/>
      <c r="BN48" s="140">
        <f t="shared" si="4"/>
        <v>-186058.3599999994</v>
      </c>
      <c r="BO48" s="140"/>
      <c r="BP48" s="140"/>
      <c r="BQ48" s="140"/>
    </row>
    <row r="49" spans="1:79" ht="42.75" customHeight="1" x14ac:dyDescent="0.2">
      <c r="A49" s="141" t="s">
        <v>56</v>
      </c>
      <c r="B49" s="141"/>
      <c r="C49" s="142" t="s">
        <v>57</v>
      </c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37"/>
      <c r="AB49" s="138"/>
      <c r="AC49" s="138"/>
      <c r="AD49" s="138"/>
      <c r="AE49" s="139"/>
      <c r="AF49" s="137">
        <v>48000</v>
      </c>
      <c r="AG49" s="138"/>
      <c r="AH49" s="138"/>
      <c r="AI49" s="138"/>
      <c r="AJ49" s="139"/>
      <c r="AK49" s="137">
        <f t="shared" si="0"/>
        <v>48000</v>
      </c>
      <c r="AL49" s="138"/>
      <c r="AM49" s="138"/>
      <c r="AN49" s="138"/>
      <c r="AO49" s="139"/>
      <c r="AP49" s="137"/>
      <c r="AQ49" s="138"/>
      <c r="AR49" s="138"/>
      <c r="AS49" s="138"/>
      <c r="AT49" s="139"/>
      <c r="AU49" s="137">
        <v>47915.35</v>
      </c>
      <c r="AV49" s="138"/>
      <c r="AW49" s="138"/>
      <c r="AX49" s="138"/>
      <c r="AY49" s="139"/>
      <c r="AZ49" s="137">
        <f t="shared" si="1"/>
        <v>47915.35</v>
      </c>
      <c r="BA49" s="138"/>
      <c r="BB49" s="138"/>
      <c r="BC49" s="139"/>
      <c r="BD49" s="137">
        <f t="shared" si="2"/>
        <v>0</v>
      </c>
      <c r="BE49" s="138"/>
      <c r="BF49" s="138"/>
      <c r="BG49" s="138"/>
      <c r="BH49" s="139"/>
      <c r="BI49" s="140">
        <f t="shared" si="3"/>
        <v>-84.650000000001455</v>
      </c>
      <c r="BJ49" s="140"/>
      <c r="BK49" s="140"/>
      <c r="BL49" s="140"/>
      <c r="BM49" s="140"/>
      <c r="BN49" s="140">
        <f t="shared" si="4"/>
        <v>-84.650000000001455</v>
      </c>
      <c r="BO49" s="140"/>
      <c r="BP49" s="140"/>
      <c r="BQ49" s="140"/>
    </row>
    <row r="50" spans="1:79" s="9" customFormat="1" ht="15.75" x14ac:dyDescent="0.25">
      <c r="A50" s="136"/>
      <c r="B50" s="136"/>
      <c r="C50" s="62" t="s">
        <v>58</v>
      </c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3"/>
      <c r="AA50" s="126">
        <f>SUM(AA46:AE49)</f>
        <v>467866315</v>
      </c>
      <c r="AB50" s="126"/>
      <c r="AC50" s="126"/>
      <c r="AD50" s="126"/>
      <c r="AE50" s="126"/>
      <c r="AF50" s="126">
        <f>SUM(AF46:AJ49)</f>
        <v>73496597.370000005</v>
      </c>
      <c r="AG50" s="126"/>
      <c r="AH50" s="126"/>
      <c r="AI50" s="126"/>
      <c r="AJ50" s="126"/>
      <c r="AK50" s="126">
        <f>AA50+AF50</f>
        <v>541362912.37</v>
      </c>
      <c r="AL50" s="126"/>
      <c r="AM50" s="126"/>
      <c r="AN50" s="126"/>
      <c r="AO50" s="126"/>
      <c r="AP50" s="126">
        <f>SUM(AP46:AT49)</f>
        <v>464430690.98999995</v>
      </c>
      <c r="AQ50" s="126"/>
      <c r="AR50" s="126"/>
      <c r="AS50" s="126"/>
      <c r="AT50" s="126"/>
      <c r="AU50" s="126">
        <f>SUM(AU46:AY49)</f>
        <v>53558852.579999998</v>
      </c>
      <c r="AV50" s="126"/>
      <c r="AW50" s="126"/>
      <c r="AX50" s="126"/>
      <c r="AY50" s="126"/>
      <c r="AZ50" s="126">
        <f>AP50+AU50</f>
        <v>517989543.56999993</v>
      </c>
      <c r="BA50" s="126"/>
      <c r="BB50" s="126"/>
      <c r="BC50" s="126"/>
      <c r="BD50" s="126">
        <f t="shared" si="2"/>
        <v>-3435624.0100000501</v>
      </c>
      <c r="BE50" s="126"/>
      <c r="BF50" s="126"/>
      <c r="BG50" s="126"/>
      <c r="BH50" s="126"/>
      <c r="BI50" s="126">
        <f t="shared" si="3"/>
        <v>-19937744.790000007</v>
      </c>
      <c r="BJ50" s="126"/>
      <c r="BK50" s="126"/>
      <c r="BL50" s="126"/>
      <c r="BM50" s="126"/>
      <c r="BN50" s="126">
        <f>BD50+BI50</f>
        <v>-23373368.800000057</v>
      </c>
      <c r="BO50" s="126"/>
      <c r="BP50" s="126"/>
      <c r="BQ50" s="126"/>
      <c r="CA50" s="9" t="s">
        <v>59</v>
      </c>
    </row>
    <row r="51" spans="1:79" s="10" customFormat="1" ht="54.75" customHeight="1" x14ac:dyDescent="0.2">
      <c r="A51" s="31" t="s">
        <v>60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3"/>
      <c r="CA51" s="10" t="s">
        <v>59</v>
      </c>
    </row>
    <row r="53" spans="1:79" ht="15.75" customHeight="1" x14ac:dyDescent="0.2">
      <c r="A53" s="34" t="s">
        <v>61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spans="1:79" ht="6.75" customHeight="1" x14ac:dyDescent="0.2">
      <c r="A54" s="135" t="s">
        <v>37</v>
      </c>
      <c r="B54" s="135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135"/>
      <c r="AL54" s="135"/>
      <c r="AM54" s="135"/>
      <c r="AN54" s="135"/>
      <c r="AO54" s="135"/>
      <c r="AP54" s="135"/>
      <c r="AQ54" s="135"/>
      <c r="AR54" s="135"/>
      <c r="AS54" s="135"/>
      <c r="AT54" s="135"/>
      <c r="AU54" s="135"/>
      <c r="AV54" s="135"/>
      <c r="AW54" s="135"/>
      <c r="AX54" s="135"/>
      <c r="AY54" s="135"/>
      <c r="AZ54" s="135"/>
      <c r="BA54" s="135"/>
      <c r="BB54" s="135"/>
      <c r="BC54" s="135"/>
      <c r="BD54" s="135"/>
      <c r="BE54" s="135"/>
      <c r="BF54" s="135"/>
      <c r="BG54" s="135"/>
      <c r="BH54" s="135"/>
      <c r="BI54" s="135"/>
      <c r="BJ54" s="135"/>
      <c r="BK54" s="135"/>
      <c r="BL54" s="135"/>
    </row>
    <row r="55" spans="1:79" ht="28.5" customHeight="1" x14ac:dyDescent="0.2">
      <c r="A55" s="118" t="s">
        <v>62</v>
      </c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 t="s">
        <v>39</v>
      </c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 t="s">
        <v>40</v>
      </c>
      <c r="AH55" s="118"/>
      <c r="AI55" s="118"/>
      <c r="AJ55" s="118"/>
      <c r="AK55" s="118"/>
      <c r="AL55" s="118"/>
      <c r="AM55" s="118"/>
      <c r="AN55" s="118"/>
      <c r="AO55" s="118"/>
      <c r="AP55" s="118"/>
      <c r="AQ55" s="118"/>
      <c r="AR55" s="118"/>
      <c r="AS55" s="118"/>
      <c r="AT55" s="118"/>
      <c r="AU55" s="118"/>
      <c r="AV55" s="118"/>
      <c r="AW55" s="118" t="s">
        <v>41</v>
      </c>
      <c r="AX55" s="118"/>
      <c r="AY55" s="118"/>
      <c r="AZ55" s="118"/>
      <c r="BA55" s="118"/>
      <c r="BB55" s="118"/>
      <c r="BC55" s="118"/>
      <c r="BD55" s="118"/>
      <c r="BE55" s="118"/>
      <c r="BF55" s="118"/>
      <c r="BG55" s="118"/>
      <c r="BH55" s="118"/>
      <c r="BI55" s="118"/>
      <c r="BJ55" s="118"/>
      <c r="BK55" s="118"/>
      <c r="BL55" s="118"/>
      <c r="BM55" s="11"/>
      <c r="BN55" s="11"/>
      <c r="BO55" s="11"/>
      <c r="BP55" s="11"/>
      <c r="BQ55" s="11"/>
    </row>
    <row r="56" spans="1:79" ht="41.25" customHeight="1" x14ac:dyDescent="0.2">
      <c r="A56" s="118"/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 t="s">
        <v>42</v>
      </c>
      <c r="R56" s="118"/>
      <c r="S56" s="118"/>
      <c r="T56" s="118"/>
      <c r="U56" s="118"/>
      <c r="V56" s="118" t="s">
        <v>43</v>
      </c>
      <c r="W56" s="118"/>
      <c r="X56" s="118"/>
      <c r="Y56" s="118"/>
      <c r="Z56" s="118"/>
      <c r="AA56" s="118" t="s">
        <v>44</v>
      </c>
      <c r="AB56" s="118"/>
      <c r="AC56" s="118"/>
      <c r="AD56" s="118"/>
      <c r="AE56" s="118"/>
      <c r="AF56" s="118"/>
      <c r="AG56" s="118" t="s">
        <v>63</v>
      </c>
      <c r="AH56" s="118"/>
      <c r="AI56" s="118"/>
      <c r="AJ56" s="118"/>
      <c r="AK56" s="118"/>
      <c r="AL56" s="118" t="s">
        <v>43</v>
      </c>
      <c r="AM56" s="118"/>
      <c r="AN56" s="118"/>
      <c r="AO56" s="118"/>
      <c r="AP56" s="118"/>
      <c r="AQ56" s="118" t="s">
        <v>44</v>
      </c>
      <c r="AR56" s="118"/>
      <c r="AS56" s="118"/>
      <c r="AT56" s="118"/>
      <c r="AU56" s="118"/>
      <c r="AV56" s="118"/>
      <c r="AW56" s="42" t="s">
        <v>42</v>
      </c>
      <c r="AX56" s="91"/>
      <c r="AY56" s="91"/>
      <c r="AZ56" s="91"/>
      <c r="BA56" s="43"/>
      <c r="BB56" s="42" t="s">
        <v>43</v>
      </c>
      <c r="BC56" s="91"/>
      <c r="BD56" s="91"/>
      <c r="BE56" s="91"/>
      <c r="BF56" s="43"/>
      <c r="BG56" s="118" t="s">
        <v>44</v>
      </c>
      <c r="BH56" s="118"/>
      <c r="BI56" s="118"/>
      <c r="BJ56" s="118"/>
      <c r="BK56" s="118"/>
      <c r="BL56" s="118"/>
      <c r="BM56" s="11"/>
      <c r="BN56" s="11"/>
      <c r="BO56" s="11"/>
      <c r="BP56" s="11"/>
      <c r="BQ56" s="11"/>
    </row>
    <row r="57" spans="1:79" ht="15.95" customHeight="1" x14ac:dyDescent="0.25">
      <c r="A57" s="118">
        <v>1</v>
      </c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>
        <v>2</v>
      </c>
      <c r="R57" s="118"/>
      <c r="S57" s="118"/>
      <c r="T57" s="118"/>
      <c r="U57" s="118"/>
      <c r="V57" s="118">
        <v>3</v>
      </c>
      <c r="W57" s="118"/>
      <c r="X57" s="118"/>
      <c r="Y57" s="118"/>
      <c r="Z57" s="118"/>
      <c r="AA57" s="118">
        <v>4</v>
      </c>
      <c r="AB57" s="118"/>
      <c r="AC57" s="118"/>
      <c r="AD57" s="118"/>
      <c r="AE57" s="118"/>
      <c r="AF57" s="118"/>
      <c r="AG57" s="118">
        <v>5</v>
      </c>
      <c r="AH57" s="118"/>
      <c r="AI57" s="118"/>
      <c r="AJ57" s="118"/>
      <c r="AK57" s="118"/>
      <c r="AL57" s="118">
        <v>6</v>
      </c>
      <c r="AM57" s="118"/>
      <c r="AN57" s="118"/>
      <c r="AO57" s="118"/>
      <c r="AP57" s="118"/>
      <c r="AQ57" s="118">
        <v>7</v>
      </c>
      <c r="AR57" s="118"/>
      <c r="AS57" s="118"/>
      <c r="AT57" s="118"/>
      <c r="AU57" s="118"/>
      <c r="AV57" s="118"/>
      <c r="AW57" s="118">
        <v>8</v>
      </c>
      <c r="AX57" s="118"/>
      <c r="AY57" s="118"/>
      <c r="AZ57" s="118"/>
      <c r="BA57" s="118"/>
      <c r="BB57" s="134">
        <v>9</v>
      </c>
      <c r="BC57" s="134"/>
      <c r="BD57" s="134"/>
      <c r="BE57" s="134"/>
      <c r="BF57" s="134"/>
      <c r="BG57" s="134">
        <v>10</v>
      </c>
      <c r="BH57" s="134"/>
      <c r="BI57" s="134"/>
      <c r="BJ57" s="134"/>
      <c r="BK57" s="134"/>
      <c r="BL57" s="134"/>
      <c r="BM57" s="12"/>
      <c r="BN57" s="12"/>
      <c r="BO57" s="12"/>
      <c r="BP57" s="12"/>
      <c r="BQ57" s="12"/>
    </row>
    <row r="58" spans="1:79" ht="18" hidden="1" customHeight="1" x14ac:dyDescent="0.2">
      <c r="A58" s="117" t="s">
        <v>22</v>
      </c>
      <c r="B58" s="117"/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1" t="s">
        <v>46</v>
      </c>
      <c r="R58" s="111"/>
      <c r="S58" s="111"/>
      <c r="T58" s="111"/>
      <c r="U58" s="111"/>
      <c r="V58" s="111" t="s">
        <v>47</v>
      </c>
      <c r="W58" s="111"/>
      <c r="X58" s="111"/>
      <c r="Y58" s="111"/>
      <c r="Z58" s="111"/>
      <c r="AA58" s="129" t="s">
        <v>48</v>
      </c>
      <c r="AB58" s="130"/>
      <c r="AC58" s="130"/>
      <c r="AD58" s="130"/>
      <c r="AE58" s="130"/>
      <c r="AF58" s="130"/>
      <c r="AG58" s="111" t="s">
        <v>49</v>
      </c>
      <c r="AH58" s="111"/>
      <c r="AI58" s="111"/>
      <c r="AJ58" s="111"/>
      <c r="AK58" s="111"/>
      <c r="AL58" s="111" t="s">
        <v>50</v>
      </c>
      <c r="AM58" s="111"/>
      <c r="AN58" s="111"/>
      <c r="AO58" s="111"/>
      <c r="AP58" s="111"/>
      <c r="AQ58" s="129" t="s">
        <v>48</v>
      </c>
      <c r="AR58" s="130"/>
      <c r="AS58" s="130"/>
      <c r="AT58" s="130"/>
      <c r="AU58" s="130"/>
      <c r="AV58" s="130"/>
      <c r="AW58" s="131" t="s">
        <v>64</v>
      </c>
      <c r="AX58" s="132"/>
      <c r="AY58" s="132"/>
      <c r="AZ58" s="132"/>
      <c r="BA58" s="133"/>
      <c r="BB58" s="131" t="s">
        <v>64</v>
      </c>
      <c r="BC58" s="132"/>
      <c r="BD58" s="132"/>
      <c r="BE58" s="132"/>
      <c r="BF58" s="133"/>
      <c r="BG58" s="130" t="s">
        <v>48</v>
      </c>
      <c r="BH58" s="130"/>
      <c r="BI58" s="130"/>
      <c r="BJ58" s="130"/>
      <c r="BK58" s="130"/>
      <c r="BL58" s="130"/>
      <c r="BM58" s="13"/>
      <c r="BN58" s="13"/>
      <c r="BO58" s="13"/>
      <c r="BP58" s="13"/>
      <c r="BQ58" s="13"/>
      <c r="CA58" s="1" t="s">
        <v>65</v>
      </c>
    </row>
    <row r="59" spans="1:79" ht="68.25" customHeight="1" x14ac:dyDescent="0.25">
      <c r="A59" s="31" t="s">
        <v>66</v>
      </c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3"/>
      <c r="Q59" s="127">
        <v>467276315</v>
      </c>
      <c r="R59" s="127"/>
      <c r="S59" s="127"/>
      <c r="T59" s="127"/>
      <c r="U59" s="127"/>
      <c r="V59" s="127">
        <v>73496597.370000005</v>
      </c>
      <c r="W59" s="127"/>
      <c r="X59" s="127"/>
      <c r="Y59" s="127"/>
      <c r="Z59" s="127"/>
      <c r="AA59" s="127">
        <f>SUM(Q59:Z59)</f>
        <v>540772912.37</v>
      </c>
      <c r="AB59" s="127"/>
      <c r="AC59" s="127"/>
      <c r="AD59" s="127"/>
      <c r="AE59" s="127"/>
      <c r="AF59" s="127"/>
      <c r="AG59" s="127">
        <v>463842544.98999995</v>
      </c>
      <c r="AH59" s="127"/>
      <c r="AI59" s="127"/>
      <c r="AJ59" s="127"/>
      <c r="AK59" s="127"/>
      <c r="AL59" s="127">
        <v>53532534.859999992</v>
      </c>
      <c r="AM59" s="127"/>
      <c r="AN59" s="127"/>
      <c r="AO59" s="127"/>
      <c r="AP59" s="127"/>
      <c r="AQ59" s="127">
        <f>AG59+AL59</f>
        <v>517375079.84999996</v>
      </c>
      <c r="AR59" s="127"/>
      <c r="AS59" s="127"/>
      <c r="AT59" s="127"/>
      <c r="AU59" s="127"/>
      <c r="AV59" s="127"/>
      <c r="AW59" s="127">
        <f>AG59-Q59</f>
        <v>-3433770.0100000501</v>
      </c>
      <c r="AX59" s="127"/>
      <c r="AY59" s="127"/>
      <c r="AZ59" s="127"/>
      <c r="BA59" s="127"/>
      <c r="BB59" s="127">
        <f>AL59-V59</f>
        <v>-19964062.510000013</v>
      </c>
      <c r="BC59" s="127"/>
      <c r="BD59" s="127"/>
      <c r="BE59" s="127"/>
      <c r="BF59" s="127"/>
      <c r="BG59" s="127">
        <f>SUM(AW59:BF59)</f>
        <v>-23397832.520000063</v>
      </c>
      <c r="BH59" s="127"/>
      <c r="BI59" s="127"/>
      <c r="BJ59" s="127"/>
      <c r="BK59" s="127"/>
      <c r="BL59" s="127"/>
      <c r="BM59" s="12"/>
      <c r="BN59" s="12"/>
      <c r="BO59" s="12"/>
      <c r="BP59" s="12"/>
      <c r="BQ59" s="12"/>
    </row>
    <row r="60" spans="1:79" ht="68.25" customHeight="1" x14ac:dyDescent="0.25">
      <c r="A60" s="31" t="s">
        <v>67</v>
      </c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3"/>
      <c r="Q60" s="127">
        <v>590000</v>
      </c>
      <c r="R60" s="127"/>
      <c r="S60" s="127"/>
      <c r="T60" s="127"/>
      <c r="U60" s="127"/>
      <c r="V60" s="127">
        <v>0</v>
      </c>
      <c r="W60" s="127"/>
      <c r="X60" s="127"/>
      <c r="Y60" s="127"/>
      <c r="Z60" s="127"/>
      <c r="AA60" s="127">
        <f>SUM(Q60:Z60)</f>
        <v>590000</v>
      </c>
      <c r="AB60" s="127"/>
      <c r="AC60" s="127"/>
      <c r="AD60" s="127"/>
      <c r="AE60" s="127"/>
      <c r="AF60" s="127"/>
      <c r="AG60" s="127">
        <v>588146</v>
      </c>
      <c r="AH60" s="127"/>
      <c r="AI60" s="127"/>
      <c r="AJ60" s="127"/>
      <c r="AK60" s="127"/>
      <c r="AL60" s="127">
        <v>0</v>
      </c>
      <c r="AM60" s="127"/>
      <c r="AN60" s="127"/>
      <c r="AO60" s="127"/>
      <c r="AP60" s="127"/>
      <c r="AQ60" s="127">
        <f>AG60+AL60</f>
        <v>588146</v>
      </c>
      <c r="AR60" s="127"/>
      <c r="AS60" s="127"/>
      <c r="AT60" s="127"/>
      <c r="AU60" s="127"/>
      <c r="AV60" s="127"/>
      <c r="AW60" s="127">
        <f>AG60-Q60</f>
        <v>-1854</v>
      </c>
      <c r="AX60" s="127"/>
      <c r="AY60" s="127"/>
      <c r="AZ60" s="127"/>
      <c r="BA60" s="127"/>
      <c r="BB60" s="127">
        <f>AL60-V60</f>
        <v>0</v>
      </c>
      <c r="BC60" s="127"/>
      <c r="BD60" s="127"/>
      <c r="BE60" s="127"/>
      <c r="BF60" s="127"/>
      <c r="BG60" s="127">
        <f>SUM(AW60:BF60)</f>
        <v>-1854</v>
      </c>
      <c r="BH60" s="127"/>
      <c r="BI60" s="127"/>
      <c r="BJ60" s="127"/>
      <c r="BK60" s="127"/>
      <c r="BL60" s="127"/>
      <c r="BM60" s="12"/>
      <c r="BN60" s="12"/>
      <c r="BO60" s="12"/>
      <c r="BP60" s="12"/>
      <c r="BQ60" s="12"/>
    </row>
    <row r="61" spans="1:79" s="9" customFormat="1" ht="15.75" x14ac:dyDescent="0.25">
      <c r="A61" s="128" t="s">
        <v>68</v>
      </c>
      <c r="B61" s="128"/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6">
        <f>SUM(Q59:U60)</f>
        <v>467866315</v>
      </c>
      <c r="R61" s="126"/>
      <c r="S61" s="126"/>
      <c r="T61" s="126"/>
      <c r="U61" s="126"/>
      <c r="V61" s="126">
        <f>SUM(V59:Z60)</f>
        <v>73496597.370000005</v>
      </c>
      <c r="W61" s="126"/>
      <c r="X61" s="126"/>
      <c r="Y61" s="126"/>
      <c r="Z61" s="126"/>
      <c r="AA61" s="126">
        <v>467866315</v>
      </c>
      <c r="AB61" s="126"/>
      <c r="AC61" s="126"/>
      <c r="AD61" s="126"/>
      <c r="AE61" s="126"/>
      <c r="AF61" s="126"/>
      <c r="AG61" s="126">
        <f>SUM(AG59:AK60)</f>
        <v>464430690.98999995</v>
      </c>
      <c r="AH61" s="126"/>
      <c r="AI61" s="126"/>
      <c r="AJ61" s="126"/>
      <c r="AK61" s="126"/>
      <c r="AL61" s="126">
        <f>SUM(AL59:AP60)</f>
        <v>53532534.859999992</v>
      </c>
      <c r="AM61" s="126"/>
      <c r="AN61" s="126"/>
      <c r="AO61" s="126"/>
      <c r="AP61" s="126"/>
      <c r="AQ61" s="126">
        <v>40249644.619999997</v>
      </c>
      <c r="AR61" s="126"/>
      <c r="AS61" s="126"/>
      <c r="AT61" s="126"/>
      <c r="AU61" s="126"/>
      <c r="AV61" s="126"/>
      <c r="AW61" s="126">
        <f>SUM(AW59:BA60)</f>
        <v>-3435624.0100000501</v>
      </c>
      <c r="AX61" s="126"/>
      <c r="AY61" s="126"/>
      <c r="AZ61" s="126"/>
      <c r="BA61" s="126"/>
      <c r="BB61" s="126">
        <f>SUM(BB59:BF60)</f>
        <v>-19964062.510000013</v>
      </c>
      <c r="BC61" s="126"/>
      <c r="BD61" s="126"/>
      <c r="BE61" s="126"/>
      <c r="BF61" s="126"/>
      <c r="BG61" s="126">
        <f>BG59+BG60</f>
        <v>-23399686.520000063</v>
      </c>
      <c r="BH61" s="126"/>
      <c r="BI61" s="126"/>
      <c r="BJ61" s="126"/>
      <c r="BK61" s="126"/>
      <c r="BL61" s="126"/>
      <c r="BM61" s="14"/>
      <c r="BN61" s="14"/>
      <c r="BO61" s="14"/>
      <c r="BP61" s="14"/>
      <c r="BQ61" s="14"/>
      <c r="CA61" s="9" t="s">
        <v>69</v>
      </c>
    </row>
    <row r="63" spans="1:79" ht="15.75" customHeight="1" x14ac:dyDescent="0.2">
      <c r="A63" s="34" t="s">
        <v>70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</row>
    <row r="65" spans="1:79" ht="45" customHeight="1" x14ac:dyDescent="0.2">
      <c r="A65" s="120" t="s">
        <v>71</v>
      </c>
      <c r="B65" s="121"/>
      <c r="C65" s="120" t="s">
        <v>72</v>
      </c>
      <c r="D65" s="124"/>
      <c r="E65" s="124"/>
      <c r="F65" s="124"/>
      <c r="G65" s="124"/>
      <c r="H65" s="124"/>
      <c r="I65" s="121"/>
      <c r="J65" s="120" t="s">
        <v>73</v>
      </c>
      <c r="K65" s="124"/>
      <c r="L65" s="124"/>
      <c r="M65" s="124"/>
      <c r="N65" s="121"/>
      <c r="O65" s="120" t="s">
        <v>74</v>
      </c>
      <c r="P65" s="124"/>
      <c r="Q65" s="124"/>
      <c r="R65" s="124"/>
      <c r="S65" s="124"/>
      <c r="T65" s="124"/>
      <c r="U65" s="124"/>
      <c r="V65" s="124"/>
      <c r="W65" s="124"/>
      <c r="X65" s="121"/>
      <c r="Y65" s="118" t="s">
        <v>39</v>
      </c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  <c r="AL65" s="118"/>
      <c r="AM65" s="118"/>
      <c r="AN65" s="118" t="s">
        <v>75</v>
      </c>
      <c r="AO65" s="118"/>
      <c r="AP65" s="118"/>
      <c r="AQ65" s="118"/>
      <c r="AR65" s="118"/>
      <c r="AS65" s="118"/>
      <c r="AT65" s="118"/>
      <c r="AU65" s="118"/>
      <c r="AV65" s="118"/>
      <c r="AW65" s="118"/>
      <c r="AX65" s="118"/>
      <c r="AY65" s="118"/>
      <c r="AZ65" s="118"/>
      <c r="BA65" s="118"/>
      <c r="BB65" s="118"/>
      <c r="BC65" s="119" t="s">
        <v>41</v>
      </c>
      <c r="BD65" s="119"/>
      <c r="BE65" s="119"/>
      <c r="BF65" s="119"/>
      <c r="BG65" s="119"/>
      <c r="BH65" s="119"/>
      <c r="BI65" s="119"/>
      <c r="BJ65" s="119"/>
      <c r="BK65" s="119"/>
      <c r="BL65" s="119"/>
      <c r="BM65" s="119"/>
      <c r="BN65" s="119"/>
      <c r="BO65" s="119"/>
      <c r="BP65" s="119"/>
      <c r="BQ65" s="119"/>
      <c r="BR65" s="15"/>
      <c r="BS65" s="15"/>
      <c r="BT65" s="15"/>
      <c r="BU65" s="15"/>
      <c r="BV65" s="15"/>
      <c r="BW65" s="15"/>
      <c r="BX65" s="15"/>
      <c r="BY65" s="15"/>
      <c r="BZ65" s="16"/>
    </row>
    <row r="66" spans="1:79" ht="32.25" customHeight="1" x14ac:dyDescent="0.2">
      <c r="A66" s="122"/>
      <c r="B66" s="123"/>
      <c r="C66" s="122"/>
      <c r="D66" s="125"/>
      <c r="E66" s="125"/>
      <c r="F66" s="125"/>
      <c r="G66" s="125"/>
      <c r="H66" s="125"/>
      <c r="I66" s="123"/>
      <c r="J66" s="122"/>
      <c r="K66" s="125"/>
      <c r="L66" s="125"/>
      <c r="M66" s="125"/>
      <c r="N66" s="123"/>
      <c r="O66" s="122"/>
      <c r="P66" s="125"/>
      <c r="Q66" s="125"/>
      <c r="R66" s="125"/>
      <c r="S66" s="125"/>
      <c r="T66" s="125"/>
      <c r="U66" s="125"/>
      <c r="V66" s="125"/>
      <c r="W66" s="125"/>
      <c r="X66" s="123"/>
      <c r="Y66" s="42" t="s">
        <v>42</v>
      </c>
      <c r="Z66" s="91"/>
      <c r="AA66" s="91"/>
      <c r="AB66" s="91"/>
      <c r="AC66" s="43"/>
      <c r="AD66" s="42" t="s">
        <v>43</v>
      </c>
      <c r="AE66" s="91"/>
      <c r="AF66" s="91"/>
      <c r="AG66" s="91"/>
      <c r="AH66" s="43"/>
      <c r="AI66" s="118" t="s">
        <v>44</v>
      </c>
      <c r="AJ66" s="118"/>
      <c r="AK66" s="118"/>
      <c r="AL66" s="118"/>
      <c r="AM66" s="118"/>
      <c r="AN66" s="118" t="s">
        <v>42</v>
      </c>
      <c r="AO66" s="118"/>
      <c r="AP66" s="118"/>
      <c r="AQ66" s="118"/>
      <c r="AR66" s="118"/>
      <c r="AS66" s="118" t="s">
        <v>43</v>
      </c>
      <c r="AT66" s="118"/>
      <c r="AU66" s="118"/>
      <c r="AV66" s="118"/>
      <c r="AW66" s="118"/>
      <c r="AX66" s="118" t="s">
        <v>44</v>
      </c>
      <c r="AY66" s="118"/>
      <c r="AZ66" s="118"/>
      <c r="BA66" s="118"/>
      <c r="BB66" s="118"/>
      <c r="BC66" s="118" t="s">
        <v>42</v>
      </c>
      <c r="BD66" s="118"/>
      <c r="BE66" s="118"/>
      <c r="BF66" s="118"/>
      <c r="BG66" s="118"/>
      <c r="BH66" s="118" t="s">
        <v>43</v>
      </c>
      <c r="BI66" s="118"/>
      <c r="BJ66" s="118"/>
      <c r="BK66" s="118"/>
      <c r="BL66" s="118"/>
      <c r="BM66" s="118" t="s">
        <v>44</v>
      </c>
      <c r="BN66" s="118"/>
      <c r="BO66" s="118"/>
      <c r="BP66" s="118"/>
      <c r="BQ66" s="118"/>
      <c r="BR66" s="11"/>
      <c r="BS66" s="11"/>
      <c r="BT66" s="11"/>
      <c r="BU66" s="11"/>
      <c r="BV66" s="11"/>
      <c r="BW66" s="11"/>
      <c r="BX66" s="11"/>
      <c r="BY66" s="11"/>
      <c r="BZ66" s="16"/>
    </row>
    <row r="67" spans="1:79" ht="15.95" customHeight="1" x14ac:dyDescent="0.2">
      <c r="A67" s="118">
        <v>1</v>
      </c>
      <c r="B67" s="118"/>
      <c r="C67" s="118">
        <v>2</v>
      </c>
      <c r="D67" s="118"/>
      <c r="E67" s="118"/>
      <c r="F67" s="118"/>
      <c r="G67" s="118"/>
      <c r="H67" s="118"/>
      <c r="I67" s="118"/>
      <c r="J67" s="118">
        <v>3</v>
      </c>
      <c r="K67" s="118"/>
      <c r="L67" s="118"/>
      <c r="M67" s="118"/>
      <c r="N67" s="118"/>
      <c r="O67" s="118">
        <v>4</v>
      </c>
      <c r="P67" s="118"/>
      <c r="Q67" s="118"/>
      <c r="R67" s="118"/>
      <c r="S67" s="118"/>
      <c r="T67" s="118"/>
      <c r="U67" s="118"/>
      <c r="V67" s="118"/>
      <c r="W67" s="118"/>
      <c r="X67" s="118"/>
      <c r="Y67" s="118">
        <v>5</v>
      </c>
      <c r="Z67" s="118"/>
      <c r="AA67" s="118"/>
      <c r="AB67" s="118"/>
      <c r="AC67" s="118"/>
      <c r="AD67" s="118">
        <v>6</v>
      </c>
      <c r="AE67" s="118"/>
      <c r="AF67" s="118"/>
      <c r="AG67" s="118"/>
      <c r="AH67" s="118"/>
      <c r="AI67" s="118">
        <v>7</v>
      </c>
      <c r="AJ67" s="118"/>
      <c r="AK67" s="118"/>
      <c r="AL67" s="118"/>
      <c r="AM67" s="118"/>
      <c r="AN67" s="42">
        <v>8</v>
      </c>
      <c r="AO67" s="91"/>
      <c r="AP67" s="91"/>
      <c r="AQ67" s="91"/>
      <c r="AR67" s="43"/>
      <c r="AS67" s="42">
        <v>9</v>
      </c>
      <c r="AT67" s="91"/>
      <c r="AU67" s="91"/>
      <c r="AV67" s="91"/>
      <c r="AW67" s="43"/>
      <c r="AX67" s="42">
        <v>10</v>
      </c>
      <c r="AY67" s="91"/>
      <c r="AZ67" s="91"/>
      <c r="BA67" s="91"/>
      <c r="BB67" s="43"/>
      <c r="BC67" s="42">
        <v>11</v>
      </c>
      <c r="BD67" s="91"/>
      <c r="BE67" s="91"/>
      <c r="BF67" s="91"/>
      <c r="BG67" s="43"/>
      <c r="BH67" s="42">
        <v>12</v>
      </c>
      <c r="BI67" s="91"/>
      <c r="BJ67" s="91"/>
      <c r="BK67" s="91"/>
      <c r="BL67" s="43"/>
      <c r="BM67" s="42">
        <v>13</v>
      </c>
      <c r="BN67" s="91"/>
      <c r="BO67" s="91"/>
      <c r="BP67" s="91"/>
      <c r="BQ67" s="43"/>
      <c r="BR67" s="11"/>
      <c r="BS67" s="11"/>
      <c r="BT67" s="11"/>
      <c r="BU67" s="11"/>
      <c r="BV67" s="11"/>
      <c r="BW67" s="11"/>
      <c r="BX67" s="11"/>
      <c r="BY67" s="11"/>
      <c r="BZ67" s="16"/>
    </row>
    <row r="68" spans="1:79" ht="12.75" hidden="1" customHeight="1" x14ac:dyDescent="0.2">
      <c r="A68" s="113" t="s">
        <v>21</v>
      </c>
      <c r="B68" s="113"/>
      <c r="C68" s="114" t="s">
        <v>22</v>
      </c>
      <c r="D68" s="115"/>
      <c r="E68" s="115"/>
      <c r="F68" s="115"/>
      <c r="G68" s="115"/>
      <c r="H68" s="115"/>
      <c r="I68" s="116"/>
      <c r="J68" s="113" t="s">
        <v>76</v>
      </c>
      <c r="K68" s="113"/>
      <c r="L68" s="113"/>
      <c r="M68" s="113"/>
      <c r="N68" s="113"/>
      <c r="O68" s="117" t="s">
        <v>77</v>
      </c>
      <c r="P68" s="117"/>
      <c r="Q68" s="117"/>
      <c r="R68" s="117"/>
      <c r="S68" s="117"/>
      <c r="T68" s="117"/>
      <c r="U68" s="117"/>
      <c r="V68" s="117"/>
      <c r="W68" s="117"/>
      <c r="X68" s="114"/>
      <c r="Y68" s="111" t="s">
        <v>46</v>
      </c>
      <c r="Z68" s="111"/>
      <c r="AA68" s="111"/>
      <c r="AB68" s="111"/>
      <c r="AC68" s="111"/>
      <c r="AD68" s="111" t="s">
        <v>78</v>
      </c>
      <c r="AE68" s="111"/>
      <c r="AF68" s="111"/>
      <c r="AG68" s="111"/>
      <c r="AH68" s="111"/>
      <c r="AI68" s="111" t="s">
        <v>48</v>
      </c>
      <c r="AJ68" s="111"/>
      <c r="AK68" s="111"/>
      <c r="AL68" s="111"/>
      <c r="AM68" s="111"/>
      <c r="AN68" s="111" t="s">
        <v>79</v>
      </c>
      <c r="AO68" s="111"/>
      <c r="AP68" s="111"/>
      <c r="AQ68" s="111"/>
      <c r="AR68" s="111"/>
      <c r="AS68" s="111" t="s">
        <v>49</v>
      </c>
      <c r="AT68" s="111"/>
      <c r="AU68" s="111"/>
      <c r="AV68" s="111"/>
      <c r="AW68" s="111"/>
      <c r="AX68" s="111" t="s">
        <v>48</v>
      </c>
      <c r="AY68" s="111"/>
      <c r="AZ68" s="111"/>
      <c r="BA68" s="111"/>
      <c r="BB68" s="111"/>
      <c r="BC68" s="111" t="s">
        <v>80</v>
      </c>
      <c r="BD68" s="111"/>
      <c r="BE68" s="111"/>
      <c r="BF68" s="111"/>
      <c r="BG68" s="111"/>
      <c r="BH68" s="111" t="s">
        <v>80</v>
      </c>
      <c r="BI68" s="111"/>
      <c r="BJ68" s="111"/>
      <c r="BK68" s="111"/>
      <c r="BL68" s="111"/>
      <c r="BM68" s="112" t="s">
        <v>48</v>
      </c>
      <c r="BN68" s="112"/>
      <c r="BO68" s="112"/>
      <c r="BP68" s="112"/>
      <c r="BQ68" s="112"/>
      <c r="BR68" s="17"/>
      <c r="BS68" s="17"/>
      <c r="BT68" s="16"/>
      <c r="BU68" s="16"/>
      <c r="BV68" s="16"/>
      <c r="BW68" s="16"/>
      <c r="BX68" s="16"/>
      <c r="BY68" s="16"/>
      <c r="BZ68" s="16"/>
      <c r="CA68" s="1" t="s">
        <v>81</v>
      </c>
    </row>
    <row r="69" spans="1:79" s="10" customFormat="1" ht="15.75" x14ac:dyDescent="0.2">
      <c r="A69" s="59" t="s">
        <v>4</v>
      </c>
      <c r="B69" s="60"/>
      <c r="C69" s="61" t="s">
        <v>82</v>
      </c>
      <c r="D69" s="62"/>
      <c r="E69" s="62"/>
      <c r="F69" s="62"/>
      <c r="G69" s="62"/>
      <c r="H69" s="62"/>
      <c r="I69" s="63"/>
      <c r="J69" s="61"/>
      <c r="K69" s="62"/>
      <c r="L69" s="62"/>
      <c r="M69" s="62"/>
      <c r="N69" s="63"/>
      <c r="O69" s="61"/>
      <c r="P69" s="62"/>
      <c r="Q69" s="62"/>
      <c r="R69" s="62"/>
      <c r="S69" s="62"/>
      <c r="T69" s="62"/>
      <c r="U69" s="62"/>
      <c r="V69" s="62"/>
      <c r="W69" s="62"/>
      <c r="X69" s="63"/>
      <c r="Y69" s="53"/>
      <c r="Z69" s="54"/>
      <c r="AA69" s="54"/>
      <c r="AB69" s="54"/>
      <c r="AC69" s="55"/>
      <c r="AD69" s="53"/>
      <c r="AE69" s="54"/>
      <c r="AF69" s="54"/>
      <c r="AG69" s="54"/>
      <c r="AH69" s="55"/>
      <c r="AI69" s="53"/>
      <c r="AJ69" s="54"/>
      <c r="AK69" s="54"/>
      <c r="AL69" s="54"/>
      <c r="AM69" s="55"/>
      <c r="AN69" s="53"/>
      <c r="AO69" s="54"/>
      <c r="AP69" s="54"/>
      <c r="AQ69" s="54"/>
      <c r="AR69" s="55"/>
      <c r="AS69" s="53"/>
      <c r="AT69" s="54"/>
      <c r="AU69" s="54"/>
      <c r="AV69" s="54"/>
      <c r="AW69" s="55"/>
      <c r="AX69" s="56"/>
      <c r="AY69" s="57"/>
      <c r="AZ69" s="57"/>
      <c r="BA69" s="57"/>
      <c r="BB69" s="58"/>
      <c r="BC69" s="56"/>
      <c r="BD69" s="57"/>
      <c r="BE69" s="57"/>
      <c r="BF69" s="57"/>
      <c r="BG69" s="58"/>
      <c r="BH69" s="56"/>
      <c r="BI69" s="57"/>
      <c r="BJ69" s="57"/>
      <c r="BK69" s="57"/>
      <c r="BL69" s="58"/>
      <c r="BM69" s="56"/>
      <c r="BN69" s="57"/>
      <c r="BO69" s="57"/>
      <c r="BP69" s="57"/>
      <c r="BQ69" s="58"/>
      <c r="BR69" s="18"/>
      <c r="BS69" s="18"/>
      <c r="BT69" s="18"/>
      <c r="BU69" s="18"/>
      <c r="BV69" s="18"/>
      <c r="BW69" s="18"/>
      <c r="BX69" s="18"/>
      <c r="BY69" s="18"/>
      <c r="BZ69" s="19"/>
      <c r="CA69" s="10" t="s">
        <v>83</v>
      </c>
    </row>
    <row r="70" spans="1:79" ht="41.25" customHeight="1" x14ac:dyDescent="0.2">
      <c r="A70" s="42"/>
      <c r="B70" s="43"/>
      <c r="C70" s="44" t="s">
        <v>84</v>
      </c>
      <c r="D70" s="45"/>
      <c r="E70" s="45"/>
      <c r="F70" s="45"/>
      <c r="G70" s="45"/>
      <c r="H70" s="45"/>
      <c r="I70" s="46"/>
      <c r="J70" s="47" t="s">
        <v>85</v>
      </c>
      <c r="K70" s="48"/>
      <c r="L70" s="48"/>
      <c r="M70" s="48"/>
      <c r="N70" s="49"/>
      <c r="O70" s="47" t="s">
        <v>86</v>
      </c>
      <c r="P70" s="48"/>
      <c r="Q70" s="48"/>
      <c r="R70" s="48"/>
      <c r="S70" s="48"/>
      <c r="T70" s="48"/>
      <c r="U70" s="48"/>
      <c r="V70" s="48"/>
      <c r="W70" s="48"/>
      <c r="X70" s="49"/>
      <c r="Y70" s="64">
        <v>59</v>
      </c>
      <c r="Z70" s="65"/>
      <c r="AA70" s="65"/>
      <c r="AB70" s="65"/>
      <c r="AC70" s="66"/>
      <c r="AD70" s="64"/>
      <c r="AE70" s="65"/>
      <c r="AF70" s="65"/>
      <c r="AG70" s="65"/>
      <c r="AH70" s="66"/>
      <c r="AI70" s="64">
        <f>SUM(Y70:AH70)</f>
        <v>59</v>
      </c>
      <c r="AJ70" s="65"/>
      <c r="AK70" s="65"/>
      <c r="AL70" s="65"/>
      <c r="AM70" s="66"/>
      <c r="AN70" s="64">
        <v>59</v>
      </c>
      <c r="AO70" s="65"/>
      <c r="AP70" s="65"/>
      <c r="AQ70" s="65"/>
      <c r="AR70" s="66"/>
      <c r="AS70" s="64"/>
      <c r="AT70" s="65"/>
      <c r="AU70" s="65"/>
      <c r="AV70" s="65"/>
      <c r="AW70" s="66"/>
      <c r="AX70" s="67">
        <f>SUM(AN70:AW70)</f>
        <v>59</v>
      </c>
      <c r="AY70" s="68"/>
      <c r="AZ70" s="68"/>
      <c r="BA70" s="68"/>
      <c r="BB70" s="69"/>
      <c r="BC70" s="67">
        <f>AN70-Y70</f>
        <v>0</v>
      </c>
      <c r="BD70" s="68"/>
      <c r="BE70" s="68"/>
      <c r="BF70" s="68"/>
      <c r="BG70" s="69"/>
      <c r="BH70" s="67">
        <f>AS70-AD70</f>
        <v>0</v>
      </c>
      <c r="BI70" s="68"/>
      <c r="BJ70" s="68"/>
      <c r="BK70" s="68"/>
      <c r="BL70" s="69"/>
      <c r="BM70" s="67">
        <f>SUM(BC70:BL70)</f>
        <v>0</v>
      </c>
      <c r="BN70" s="68"/>
      <c r="BO70" s="68"/>
      <c r="BP70" s="68"/>
      <c r="BQ70" s="69"/>
      <c r="BR70" s="20"/>
      <c r="BS70" s="20"/>
      <c r="BT70" s="20"/>
      <c r="BU70" s="20"/>
      <c r="BV70" s="20"/>
      <c r="BW70" s="20"/>
      <c r="BX70" s="20"/>
      <c r="BY70" s="20"/>
      <c r="BZ70" s="16"/>
      <c r="CA70" s="1" t="s">
        <v>83</v>
      </c>
    </row>
    <row r="71" spans="1:79" ht="15.75" x14ac:dyDescent="0.2">
      <c r="A71" s="42"/>
      <c r="B71" s="43"/>
      <c r="C71" s="44" t="s">
        <v>87</v>
      </c>
      <c r="D71" s="45"/>
      <c r="E71" s="45"/>
      <c r="F71" s="45"/>
      <c r="G71" s="45"/>
      <c r="H71" s="45"/>
      <c r="I71" s="46"/>
      <c r="J71" s="47" t="s">
        <v>85</v>
      </c>
      <c r="K71" s="48"/>
      <c r="L71" s="48"/>
      <c r="M71" s="48"/>
      <c r="N71" s="49"/>
      <c r="O71" s="47" t="s">
        <v>86</v>
      </c>
      <c r="P71" s="48"/>
      <c r="Q71" s="48"/>
      <c r="R71" s="48"/>
      <c r="S71" s="48"/>
      <c r="T71" s="48"/>
      <c r="U71" s="48"/>
      <c r="V71" s="48"/>
      <c r="W71" s="48"/>
      <c r="X71" s="49"/>
      <c r="Y71" s="64">
        <v>467</v>
      </c>
      <c r="Z71" s="65"/>
      <c r="AA71" s="65"/>
      <c r="AB71" s="65"/>
      <c r="AC71" s="66"/>
      <c r="AD71" s="64"/>
      <c r="AE71" s="65"/>
      <c r="AF71" s="65"/>
      <c r="AG71" s="65"/>
      <c r="AH71" s="66"/>
      <c r="AI71" s="64">
        <f t="shared" ref="AI71:AI80" si="5">SUM(Y71:AH71)</f>
        <v>467</v>
      </c>
      <c r="AJ71" s="65"/>
      <c r="AK71" s="65"/>
      <c r="AL71" s="65"/>
      <c r="AM71" s="66"/>
      <c r="AN71" s="64">
        <v>467</v>
      </c>
      <c r="AO71" s="65"/>
      <c r="AP71" s="65"/>
      <c r="AQ71" s="65"/>
      <c r="AR71" s="66"/>
      <c r="AS71" s="64"/>
      <c r="AT71" s="65"/>
      <c r="AU71" s="65"/>
      <c r="AV71" s="65"/>
      <c r="AW71" s="66"/>
      <c r="AX71" s="67">
        <f t="shared" ref="AX71:AX78" si="6">SUM(AN71:AW71)</f>
        <v>467</v>
      </c>
      <c r="AY71" s="68"/>
      <c r="AZ71" s="68"/>
      <c r="BA71" s="68"/>
      <c r="BB71" s="69"/>
      <c r="BC71" s="67">
        <f t="shared" ref="BC71:BC80" si="7">AN71-Y71</f>
        <v>0</v>
      </c>
      <c r="BD71" s="68"/>
      <c r="BE71" s="68"/>
      <c r="BF71" s="68"/>
      <c r="BG71" s="69"/>
      <c r="BH71" s="67">
        <f t="shared" ref="BH71:BH79" si="8">AS71-AD71</f>
        <v>0</v>
      </c>
      <c r="BI71" s="68"/>
      <c r="BJ71" s="68"/>
      <c r="BK71" s="68"/>
      <c r="BL71" s="69"/>
      <c r="BM71" s="67">
        <f t="shared" ref="BM71:BM80" si="9">SUM(BC71:BL71)</f>
        <v>0</v>
      </c>
      <c r="BN71" s="68"/>
      <c r="BO71" s="68"/>
      <c r="BP71" s="68"/>
      <c r="BQ71" s="69"/>
      <c r="BR71" s="20"/>
      <c r="BS71" s="20"/>
      <c r="BT71" s="20"/>
      <c r="BU71" s="20"/>
      <c r="BV71" s="20"/>
      <c r="BW71" s="20"/>
      <c r="BX71" s="20"/>
      <c r="BY71" s="20"/>
      <c r="BZ71" s="16"/>
      <c r="CA71" s="1" t="s">
        <v>83</v>
      </c>
    </row>
    <row r="72" spans="1:79" ht="76.5" customHeight="1" x14ac:dyDescent="0.2">
      <c r="A72" s="42"/>
      <c r="B72" s="43"/>
      <c r="C72" s="44" t="s">
        <v>88</v>
      </c>
      <c r="D72" s="45"/>
      <c r="E72" s="45"/>
      <c r="F72" s="45"/>
      <c r="G72" s="45"/>
      <c r="H72" s="45"/>
      <c r="I72" s="46"/>
      <c r="J72" s="47" t="s">
        <v>85</v>
      </c>
      <c r="K72" s="48"/>
      <c r="L72" s="48"/>
      <c r="M72" s="48"/>
      <c r="N72" s="49"/>
      <c r="O72" s="47" t="s">
        <v>89</v>
      </c>
      <c r="P72" s="48"/>
      <c r="Q72" s="48"/>
      <c r="R72" s="48"/>
      <c r="S72" s="48"/>
      <c r="T72" s="48"/>
      <c r="U72" s="48"/>
      <c r="V72" s="48"/>
      <c r="W72" s="48"/>
      <c r="X72" s="49"/>
      <c r="Y72" s="92">
        <v>1492.75</v>
      </c>
      <c r="Z72" s="93"/>
      <c r="AA72" s="93"/>
      <c r="AB72" s="93"/>
      <c r="AC72" s="94"/>
      <c r="AD72" s="92">
        <v>136.21</v>
      </c>
      <c r="AE72" s="93"/>
      <c r="AF72" s="93"/>
      <c r="AG72" s="93"/>
      <c r="AH72" s="94"/>
      <c r="AI72" s="92">
        <f t="shared" si="5"/>
        <v>1628.96</v>
      </c>
      <c r="AJ72" s="93"/>
      <c r="AK72" s="93"/>
      <c r="AL72" s="93"/>
      <c r="AM72" s="94"/>
      <c r="AN72" s="92">
        <v>1492.75</v>
      </c>
      <c r="AO72" s="93"/>
      <c r="AP72" s="93"/>
      <c r="AQ72" s="93"/>
      <c r="AR72" s="94"/>
      <c r="AS72" s="92">
        <v>136.21</v>
      </c>
      <c r="AT72" s="93"/>
      <c r="AU72" s="93"/>
      <c r="AV72" s="93"/>
      <c r="AW72" s="94"/>
      <c r="AX72" s="92">
        <f t="shared" si="6"/>
        <v>1628.96</v>
      </c>
      <c r="AY72" s="93"/>
      <c r="AZ72" s="93"/>
      <c r="BA72" s="93"/>
      <c r="BB72" s="94"/>
      <c r="BC72" s="92">
        <f t="shared" si="7"/>
        <v>0</v>
      </c>
      <c r="BD72" s="93"/>
      <c r="BE72" s="93"/>
      <c r="BF72" s="93"/>
      <c r="BG72" s="94"/>
      <c r="BH72" s="92">
        <f t="shared" si="8"/>
        <v>0</v>
      </c>
      <c r="BI72" s="93"/>
      <c r="BJ72" s="93"/>
      <c r="BK72" s="93"/>
      <c r="BL72" s="94"/>
      <c r="BM72" s="92">
        <f t="shared" si="9"/>
        <v>0</v>
      </c>
      <c r="BN72" s="93"/>
      <c r="BO72" s="93"/>
      <c r="BP72" s="93"/>
      <c r="BQ72" s="94"/>
      <c r="BR72" s="20"/>
      <c r="BS72" s="20"/>
      <c r="BT72" s="20"/>
      <c r="BU72" s="20"/>
      <c r="BV72" s="20"/>
      <c r="BW72" s="20"/>
      <c r="BX72" s="20"/>
      <c r="BY72" s="20"/>
      <c r="BZ72" s="16"/>
      <c r="CA72" s="1" t="s">
        <v>83</v>
      </c>
    </row>
    <row r="73" spans="1:79" ht="51" customHeight="1" x14ac:dyDescent="0.2">
      <c r="A73" s="42"/>
      <c r="B73" s="43"/>
      <c r="C73" s="44" t="s">
        <v>90</v>
      </c>
      <c r="D73" s="45"/>
      <c r="E73" s="45"/>
      <c r="F73" s="45"/>
      <c r="G73" s="45"/>
      <c r="H73" s="45"/>
      <c r="I73" s="46"/>
      <c r="J73" s="47" t="s">
        <v>85</v>
      </c>
      <c r="K73" s="48"/>
      <c r="L73" s="48"/>
      <c r="M73" s="48"/>
      <c r="N73" s="49"/>
      <c r="O73" s="47" t="s">
        <v>89</v>
      </c>
      <c r="P73" s="48"/>
      <c r="Q73" s="48"/>
      <c r="R73" s="48"/>
      <c r="S73" s="48"/>
      <c r="T73" s="48"/>
      <c r="U73" s="48"/>
      <c r="V73" s="48"/>
      <c r="W73" s="48"/>
      <c r="X73" s="49"/>
      <c r="Y73" s="92">
        <v>2984.58</v>
      </c>
      <c r="Z73" s="93"/>
      <c r="AA73" s="93"/>
      <c r="AB73" s="93"/>
      <c r="AC73" s="94"/>
      <c r="AD73" s="92">
        <v>136.21</v>
      </c>
      <c r="AE73" s="93"/>
      <c r="AF73" s="93"/>
      <c r="AG73" s="93"/>
      <c r="AH73" s="94"/>
      <c r="AI73" s="92">
        <f t="shared" si="5"/>
        <v>3120.79</v>
      </c>
      <c r="AJ73" s="93"/>
      <c r="AK73" s="93"/>
      <c r="AL73" s="93"/>
      <c r="AM73" s="94"/>
      <c r="AN73" s="92">
        <v>2984.58</v>
      </c>
      <c r="AO73" s="93"/>
      <c r="AP73" s="93"/>
      <c r="AQ73" s="93"/>
      <c r="AR73" s="94"/>
      <c r="AS73" s="92">
        <v>136.21</v>
      </c>
      <c r="AT73" s="93"/>
      <c r="AU73" s="93"/>
      <c r="AV73" s="93"/>
      <c r="AW73" s="94"/>
      <c r="AX73" s="92">
        <f t="shared" si="6"/>
        <v>3120.79</v>
      </c>
      <c r="AY73" s="93"/>
      <c r="AZ73" s="93"/>
      <c r="BA73" s="93"/>
      <c r="BB73" s="94"/>
      <c r="BC73" s="92">
        <f t="shared" si="7"/>
        <v>0</v>
      </c>
      <c r="BD73" s="93"/>
      <c r="BE73" s="93"/>
      <c r="BF73" s="93"/>
      <c r="BG73" s="94"/>
      <c r="BH73" s="92">
        <f t="shared" si="8"/>
        <v>0</v>
      </c>
      <c r="BI73" s="93"/>
      <c r="BJ73" s="93"/>
      <c r="BK73" s="93"/>
      <c r="BL73" s="94"/>
      <c r="BM73" s="92">
        <f t="shared" si="9"/>
        <v>0</v>
      </c>
      <c r="BN73" s="93"/>
      <c r="BO73" s="93"/>
      <c r="BP73" s="93"/>
      <c r="BQ73" s="94"/>
      <c r="BR73" s="20"/>
      <c r="BS73" s="20"/>
      <c r="BT73" s="20"/>
      <c r="BU73" s="20"/>
      <c r="BV73" s="20"/>
      <c r="BW73" s="20"/>
      <c r="BX73" s="20"/>
      <c r="BY73" s="20"/>
      <c r="BZ73" s="16"/>
      <c r="CA73" s="1" t="s">
        <v>83</v>
      </c>
    </row>
    <row r="74" spans="1:79" s="23" customFormat="1" ht="117" customHeight="1" x14ac:dyDescent="0.2">
      <c r="A74" s="100"/>
      <c r="B74" s="101"/>
      <c r="C74" s="102" t="s">
        <v>91</v>
      </c>
      <c r="D74" s="103"/>
      <c r="E74" s="103"/>
      <c r="F74" s="103"/>
      <c r="G74" s="103"/>
      <c r="H74" s="103"/>
      <c r="I74" s="104"/>
      <c r="J74" s="105" t="s">
        <v>92</v>
      </c>
      <c r="K74" s="106"/>
      <c r="L74" s="106"/>
      <c r="M74" s="106"/>
      <c r="N74" s="107"/>
      <c r="O74" s="108" t="s">
        <v>93</v>
      </c>
      <c r="P74" s="109"/>
      <c r="Q74" s="109"/>
      <c r="R74" s="109"/>
      <c r="S74" s="109"/>
      <c r="T74" s="109"/>
      <c r="U74" s="109"/>
      <c r="V74" s="109"/>
      <c r="W74" s="109"/>
      <c r="X74" s="110"/>
      <c r="Y74" s="97">
        <v>0</v>
      </c>
      <c r="Z74" s="98"/>
      <c r="AA74" s="98"/>
      <c r="AB74" s="98"/>
      <c r="AC74" s="99"/>
      <c r="AD74" s="97">
        <v>5733926.9000000004</v>
      </c>
      <c r="AE74" s="98"/>
      <c r="AF74" s="98"/>
      <c r="AG74" s="98"/>
      <c r="AH74" s="99"/>
      <c r="AI74" s="97">
        <f t="shared" si="5"/>
        <v>5733926.9000000004</v>
      </c>
      <c r="AJ74" s="98"/>
      <c r="AK74" s="98"/>
      <c r="AL74" s="98"/>
      <c r="AM74" s="99"/>
      <c r="AN74" s="97">
        <v>0</v>
      </c>
      <c r="AO74" s="98"/>
      <c r="AP74" s="98"/>
      <c r="AQ74" s="98"/>
      <c r="AR74" s="99"/>
      <c r="AS74" s="97">
        <v>5723478.2699999996</v>
      </c>
      <c r="AT74" s="98"/>
      <c r="AU74" s="98"/>
      <c r="AV74" s="98"/>
      <c r="AW74" s="99"/>
      <c r="AX74" s="97">
        <f>AS74</f>
        <v>5723478.2699999996</v>
      </c>
      <c r="AY74" s="98"/>
      <c r="AZ74" s="98"/>
      <c r="BA74" s="98"/>
      <c r="BB74" s="99"/>
      <c r="BC74" s="97">
        <f t="shared" si="7"/>
        <v>0</v>
      </c>
      <c r="BD74" s="98"/>
      <c r="BE74" s="98"/>
      <c r="BF74" s="98"/>
      <c r="BG74" s="99"/>
      <c r="BH74" s="97">
        <f>AS74-AD74</f>
        <v>-10448.63000000082</v>
      </c>
      <c r="BI74" s="98"/>
      <c r="BJ74" s="98"/>
      <c r="BK74" s="98"/>
      <c r="BL74" s="99"/>
      <c r="BM74" s="97">
        <f t="shared" si="9"/>
        <v>-10448.63000000082</v>
      </c>
      <c r="BN74" s="98"/>
      <c r="BO74" s="98"/>
      <c r="BP74" s="98"/>
      <c r="BQ74" s="99"/>
      <c r="BR74" s="21"/>
      <c r="BS74" s="21"/>
      <c r="BT74" s="21"/>
      <c r="BU74" s="21"/>
      <c r="BV74" s="21"/>
      <c r="BW74" s="21"/>
      <c r="BX74" s="21"/>
      <c r="BY74" s="21"/>
      <c r="BZ74" s="22"/>
      <c r="CA74" s="23" t="s">
        <v>83</v>
      </c>
    </row>
    <row r="75" spans="1:79" s="23" customFormat="1" ht="141" customHeight="1" x14ac:dyDescent="0.2">
      <c r="A75" s="100"/>
      <c r="B75" s="101"/>
      <c r="C75" s="102" t="s">
        <v>94</v>
      </c>
      <c r="D75" s="103"/>
      <c r="E75" s="103"/>
      <c r="F75" s="103"/>
      <c r="G75" s="103"/>
      <c r="H75" s="103"/>
      <c r="I75" s="104"/>
      <c r="J75" s="105" t="s">
        <v>92</v>
      </c>
      <c r="K75" s="106"/>
      <c r="L75" s="106"/>
      <c r="M75" s="106"/>
      <c r="N75" s="107"/>
      <c r="O75" s="108" t="s">
        <v>95</v>
      </c>
      <c r="P75" s="109"/>
      <c r="Q75" s="109"/>
      <c r="R75" s="109"/>
      <c r="S75" s="109"/>
      <c r="T75" s="109"/>
      <c r="U75" s="109"/>
      <c r="V75" s="109"/>
      <c r="W75" s="109"/>
      <c r="X75" s="110"/>
      <c r="Y75" s="97">
        <v>0</v>
      </c>
      <c r="Z75" s="98"/>
      <c r="AA75" s="98"/>
      <c r="AB75" s="98"/>
      <c r="AC75" s="99"/>
      <c r="AD75" s="97">
        <v>3168950</v>
      </c>
      <c r="AE75" s="98"/>
      <c r="AF75" s="98"/>
      <c r="AG75" s="98"/>
      <c r="AH75" s="99"/>
      <c r="AI75" s="97">
        <f t="shared" si="5"/>
        <v>3168950</v>
      </c>
      <c r="AJ75" s="98"/>
      <c r="AK75" s="98"/>
      <c r="AL75" s="98"/>
      <c r="AM75" s="99"/>
      <c r="AN75" s="97">
        <v>0</v>
      </c>
      <c r="AO75" s="98"/>
      <c r="AP75" s="98"/>
      <c r="AQ75" s="98"/>
      <c r="AR75" s="99"/>
      <c r="AS75" s="97">
        <v>2993340.74</v>
      </c>
      <c r="AT75" s="98"/>
      <c r="AU75" s="98"/>
      <c r="AV75" s="98"/>
      <c r="AW75" s="99"/>
      <c r="AX75" s="97"/>
      <c r="AY75" s="98"/>
      <c r="AZ75" s="98"/>
      <c r="BA75" s="98"/>
      <c r="BB75" s="99"/>
      <c r="BC75" s="97">
        <f t="shared" si="7"/>
        <v>0</v>
      </c>
      <c r="BD75" s="98"/>
      <c r="BE75" s="98"/>
      <c r="BF75" s="98"/>
      <c r="BG75" s="99"/>
      <c r="BH75" s="97">
        <f t="shared" si="8"/>
        <v>-175609.25999999978</v>
      </c>
      <c r="BI75" s="98"/>
      <c r="BJ75" s="98"/>
      <c r="BK75" s="98"/>
      <c r="BL75" s="99"/>
      <c r="BM75" s="97">
        <f t="shared" si="9"/>
        <v>-175609.25999999978</v>
      </c>
      <c r="BN75" s="98"/>
      <c r="BO75" s="98"/>
      <c r="BP75" s="98"/>
      <c r="BQ75" s="99"/>
      <c r="BR75" s="21"/>
      <c r="BS75" s="21"/>
      <c r="BT75" s="21"/>
      <c r="BU75" s="21"/>
      <c r="BV75" s="21"/>
      <c r="BW75" s="21"/>
      <c r="BX75" s="21"/>
      <c r="BY75" s="21"/>
      <c r="BZ75" s="22"/>
      <c r="CA75" s="23" t="s">
        <v>83</v>
      </c>
    </row>
    <row r="76" spans="1:79" s="23" customFormat="1" ht="139.5" customHeight="1" x14ac:dyDescent="0.2">
      <c r="A76" s="100"/>
      <c r="B76" s="101"/>
      <c r="C76" s="102" t="s">
        <v>96</v>
      </c>
      <c r="D76" s="103"/>
      <c r="E76" s="103"/>
      <c r="F76" s="103"/>
      <c r="G76" s="103"/>
      <c r="H76" s="103"/>
      <c r="I76" s="104"/>
      <c r="J76" s="105" t="s">
        <v>92</v>
      </c>
      <c r="K76" s="106"/>
      <c r="L76" s="106"/>
      <c r="M76" s="106"/>
      <c r="N76" s="107"/>
      <c r="O76" s="108" t="s">
        <v>97</v>
      </c>
      <c r="P76" s="109"/>
      <c r="Q76" s="109"/>
      <c r="R76" s="109"/>
      <c r="S76" s="109"/>
      <c r="T76" s="109"/>
      <c r="U76" s="109"/>
      <c r="V76" s="109"/>
      <c r="W76" s="109"/>
      <c r="X76" s="110"/>
      <c r="Y76" s="97">
        <v>1000000</v>
      </c>
      <c r="Z76" s="98"/>
      <c r="AA76" s="98"/>
      <c r="AB76" s="98"/>
      <c r="AC76" s="99"/>
      <c r="AD76" s="97"/>
      <c r="AE76" s="98"/>
      <c r="AF76" s="98"/>
      <c r="AG76" s="98"/>
      <c r="AH76" s="99"/>
      <c r="AI76" s="97">
        <f t="shared" si="5"/>
        <v>1000000</v>
      </c>
      <c r="AJ76" s="98"/>
      <c r="AK76" s="98"/>
      <c r="AL76" s="98"/>
      <c r="AM76" s="99"/>
      <c r="AN76" s="97">
        <v>956785.6</v>
      </c>
      <c r="AO76" s="98"/>
      <c r="AP76" s="98"/>
      <c r="AQ76" s="98"/>
      <c r="AR76" s="99"/>
      <c r="AS76" s="97"/>
      <c r="AT76" s="98"/>
      <c r="AU76" s="98"/>
      <c r="AV76" s="98"/>
      <c r="AW76" s="99"/>
      <c r="AX76" s="97">
        <f t="shared" si="6"/>
        <v>956785.6</v>
      </c>
      <c r="AY76" s="98"/>
      <c r="AZ76" s="98"/>
      <c r="BA76" s="98"/>
      <c r="BB76" s="99"/>
      <c r="BC76" s="97">
        <f t="shared" si="7"/>
        <v>-43214.400000000023</v>
      </c>
      <c r="BD76" s="98"/>
      <c r="BE76" s="98"/>
      <c r="BF76" s="98"/>
      <c r="BG76" s="99"/>
      <c r="BH76" s="97">
        <f t="shared" si="8"/>
        <v>0</v>
      </c>
      <c r="BI76" s="98"/>
      <c r="BJ76" s="98"/>
      <c r="BK76" s="98"/>
      <c r="BL76" s="99"/>
      <c r="BM76" s="97">
        <f t="shared" si="9"/>
        <v>-43214.400000000023</v>
      </c>
      <c r="BN76" s="98"/>
      <c r="BO76" s="98"/>
      <c r="BP76" s="98"/>
      <c r="BQ76" s="99"/>
      <c r="BR76" s="21"/>
      <c r="BS76" s="21"/>
      <c r="BT76" s="21"/>
      <c r="BU76" s="21"/>
      <c r="BV76" s="21"/>
      <c r="BW76" s="21"/>
      <c r="BX76" s="21"/>
      <c r="BY76" s="21"/>
      <c r="BZ76" s="22"/>
      <c r="CA76" s="23" t="s">
        <v>83</v>
      </c>
    </row>
    <row r="77" spans="1:79" ht="94.5" customHeight="1" x14ac:dyDescent="0.2">
      <c r="A77" s="42"/>
      <c r="B77" s="43"/>
      <c r="C77" s="44" t="s">
        <v>98</v>
      </c>
      <c r="D77" s="45"/>
      <c r="E77" s="45"/>
      <c r="F77" s="45"/>
      <c r="G77" s="45"/>
      <c r="H77" s="45"/>
      <c r="I77" s="46"/>
      <c r="J77" s="47" t="s">
        <v>92</v>
      </c>
      <c r="K77" s="48"/>
      <c r="L77" s="48"/>
      <c r="M77" s="48"/>
      <c r="N77" s="49"/>
      <c r="O77" s="73" t="s">
        <v>97</v>
      </c>
      <c r="P77" s="74"/>
      <c r="Q77" s="74"/>
      <c r="R77" s="74"/>
      <c r="S77" s="74"/>
      <c r="T77" s="74"/>
      <c r="U77" s="74"/>
      <c r="V77" s="74"/>
      <c r="W77" s="74"/>
      <c r="X77" s="75"/>
      <c r="Y77" s="92">
        <v>530000</v>
      </c>
      <c r="Z77" s="93"/>
      <c r="AA77" s="93"/>
      <c r="AB77" s="93"/>
      <c r="AC77" s="94"/>
      <c r="AD77" s="92">
        <v>0</v>
      </c>
      <c r="AE77" s="93"/>
      <c r="AF77" s="93"/>
      <c r="AG77" s="93"/>
      <c r="AH77" s="94"/>
      <c r="AI77" s="92">
        <f t="shared" si="5"/>
        <v>530000</v>
      </c>
      <c r="AJ77" s="93"/>
      <c r="AK77" s="93"/>
      <c r="AL77" s="93"/>
      <c r="AM77" s="94"/>
      <c r="AN77" s="92">
        <v>478156</v>
      </c>
      <c r="AO77" s="93"/>
      <c r="AP77" s="93"/>
      <c r="AQ77" s="93"/>
      <c r="AR77" s="94"/>
      <c r="AS77" s="92">
        <v>0</v>
      </c>
      <c r="AT77" s="93"/>
      <c r="AU77" s="93"/>
      <c r="AV77" s="93"/>
      <c r="AW77" s="94"/>
      <c r="AX77" s="92">
        <f t="shared" si="6"/>
        <v>478156</v>
      </c>
      <c r="AY77" s="93"/>
      <c r="AZ77" s="93"/>
      <c r="BA77" s="93"/>
      <c r="BB77" s="94"/>
      <c r="BC77" s="92">
        <f t="shared" si="7"/>
        <v>-51844</v>
      </c>
      <c r="BD77" s="93"/>
      <c r="BE77" s="93"/>
      <c r="BF77" s="93"/>
      <c r="BG77" s="94"/>
      <c r="BH77" s="92">
        <f t="shared" si="8"/>
        <v>0</v>
      </c>
      <c r="BI77" s="93"/>
      <c r="BJ77" s="93"/>
      <c r="BK77" s="93"/>
      <c r="BL77" s="94"/>
      <c r="BM77" s="92">
        <f t="shared" si="9"/>
        <v>-51844</v>
      </c>
      <c r="BN77" s="93"/>
      <c r="BO77" s="93"/>
      <c r="BP77" s="93"/>
      <c r="BQ77" s="94"/>
      <c r="BR77" s="20"/>
      <c r="BS77" s="20"/>
      <c r="BT77" s="20"/>
      <c r="BU77" s="20"/>
      <c r="BV77" s="20"/>
      <c r="BW77" s="20"/>
      <c r="BX77" s="20"/>
      <c r="BY77" s="20"/>
      <c r="BZ77" s="16"/>
      <c r="CA77" s="1" t="s">
        <v>83</v>
      </c>
    </row>
    <row r="78" spans="1:79" ht="114.75" customHeight="1" x14ac:dyDescent="0.2">
      <c r="A78" s="42"/>
      <c r="B78" s="43"/>
      <c r="C78" s="44" t="s">
        <v>99</v>
      </c>
      <c r="D78" s="45"/>
      <c r="E78" s="45"/>
      <c r="F78" s="45"/>
      <c r="G78" s="45"/>
      <c r="H78" s="45"/>
      <c r="I78" s="46"/>
      <c r="J78" s="47" t="s">
        <v>92</v>
      </c>
      <c r="K78" s="48"/>
      <c r="L78" s="48"/>
      <c r="M78" s="48"/>
      <c r="N78" s="49"/>
      <c r="O78" s="73" t="s">
        <v>100</v>
      </c>
      <c r="P78" s="74"/>
      <c r="Q78" s="74"/>
      <c r="R78" s="74"/>
      <c r="S78" s="74"/>
      <c r="T78" s="74"/>
      <c r="U78" s="74"/>
      <c r="V78" s="74"/>
      <c r="W78" s="74"/>
      <c r="X78" s="75"/>
      <c r="Y78" s="92">
        <v>590000</v>
      </c>
      <c r="Z78" s="93"/>
      <c r="AA78" s="93"/>
      <c r="AB78" s="93"/>
      <c r="AC78" s="94"/>
      <c r="AD78" s="92">
        <v>0</v>
      </c>
      <c r="AE78" s="93"/>
      <c r="AF78" s="93"/>
      <c r="AG78" s="93"/>
      <c r="AH78" s="94"/>
      <c r="AI78" s="92">
        <f t="shared" si="5"/>
        <v>590000</v>
      </c>
      <c r="AJ78" s="93"/>
      <c r="AK78" s="93"/>
      <c r="AL78" s="93"/>
      <c r="AM78" s="94"/>
      <c r="AN78" s="92">
        <v>588146</v>
      </c>
      <c r="AO78" s="93"/>
      <c r="AP78" s="93"/>
      <c r="AQ78" s="93"/>
      <c r="AR78" s="94"/>
      <c r="AS78" s="92">
        <v>0</v>
      </c>
      <c r="AT78" s="93"/>
      <c r="AU78" s="93"/>
      <c r="AV78" s="93"/>
      <c r="AW78" s="94"/>
      <c r="AX78" s="92">
        <f t="shared" si="6"/>
        <v>588146</v>
      </c>
      <c r="AY78" s="93"/>
      <c r="AZ78" s="93"/>
      <c r="BA78" s="93"/>
      <c r="BB78" s="94"/>
      <c r="BC78" s="92">
        <f t="shared" si="7"/>
        <v>-1854</v>
      </c>
      <c r="BD78" s="93"/>
      <c r="BE78" s="93"/>
      <c r="BF78" s="93"/>
      <c r="BG78" s="94"/>
      <c r="BH78" s="92">
        <f t="shared" si="8"/>
        <v>0</v>
      </c>
      <c r="BI78" s="93"/>
      <c r="BJ78" s="93"/>
      <c r="BK78" s="93"/>
      <c r="BL78" s="94"/>
      <c r="BM78" s="92">
        <f t="shared" si="9"/>
        <v>-1854</v>
      </c>
      <c r="BN78" s="93"/>
      <c r="BO78" s="93"/>
      <c r="BP78" s="93"/>
      <c r="BQ78" s="94"/>
      <c r="BR78" s="20"/>
      <c r="BS78" s="20"/>
      <c r="BT78" s="20"/>
      <c r="BU78" s="20"/>
      <c r="BV78" s="20"/>
      <c r="BW78" s="20"/>
      <c r="BX78" s="20"/>
      <c r="BY78" s="20"/>
      <c r="BZ78" s="16"/>
      <c r="CA78" s="1" t="s">
        <v>83</v>
      </c>
    </row>
    <row r="79" spans="1:79" ht="97.5" customHeight="1" x14ac:dyDescent="0.2">
      <c r="A79" s="42"/>
      <c r="B79" s="43"/>
      <c r="C79" s="44" t="s">
        <v>101</v>
      </c>
      <c r="D79" s="45"/>
      <c r="E79" s="45"/>
      <c r="F79" s="45"/>
      <c r="G79" s="45"/>
      <c r="H79" s="45"/>
      <c r="I79" s="46"/>
      <c r="J79" s="47" t="s">
        <v>92</v>
      </c>
      <c r="K79" s="48"/>
      <c r="L79" s="48"/>
      <c r="M79" s="48"/>
      <c r="N79" s="49"/>
      <c r="O79" s="73" t="s">
        <v>102</v>
      </c>
      <c r="P79" s="74"/>
      <c r="Q79" s="74"/>
      <c r="R79" s="74"/>
      <c r="S79" s="74"/>
      <c r="T79" s="74"/>
      <c r="U79" s="74"/>
      <c r="V79" s="74"/>
      <c r="W79" s="74"/>
      <c r="X79" s="75"/>
      <c r="Y79" s="92">
        <v>0</v>
      </c>
      <c r="Z79" s="93"/>
      <c r="AA79" s="93"/>
      <c r="AB79" s="93"/>
      <c r="AC79" s="94"/>
      <c r="AD79" s="92">
        <v>48000</v>
      </c>
      <c r="AE79" s="93"/>
      <c r="AF79" s="93"/>
      <c r="AG79" s="93"/>
      <c r="AH79" s="94"/>
      <c r="AI79" s="92">
        <f t="shared" si="5"/>
        <v>48000</v>
      </c>
      <c r="AJ79" s="93"/>
      <c r="AK79" s="93"/>
      <c r="AL79" s="93"/>
      <c r="AM79" s="94"/>
      <c r="AN79" s="92">
        <v>0</v>
      </c>
      <c r="AO79" s="93"/>
      <c r="AP79" s="93"/>
      <c r="AQ79" s="93"/>
      <c r="AR79" s="94"/>
      <c r="AS79" s="92">
        <v>47915.35</v>
      </c>
      <c r="AT79" s="93"/>
      <c r="AU79" s="93"/>
      <c r="AV79" s="93"/>
      <c r="AW79" s="94"/>
      <c r="AX79" s="92">
        <v>49973</v>
      </c>
      <c r="AY79" s="93"/>
      <c r="AZ79" s="93"/>
      <c r="BA79" s="93"/>
      <c r="BB79" s="94"/>
      <c r="BC79" s="92">
        <f t="shared" si="7"/>
        <v>0</v>
      </c>
      <c r="BD79" s="93"/>
      <c r="BE79" s="93"/>
      <c r="BF79" s="93"/>
      <c r="BG79" s="94"/>
      <c r="BH79" s="92">
        <f t="shared" si="8"/>
        <v>-84.650000000001455</v>
      </c>
      <c r="BI79" s="93"/>
      <c r="BJ79" s="93"/>
      <c r="BK79" s="93"/>
      <c r="BL79" s="94"/>
      <c r="BM79" s="92">
        <f t="shared" si="9"/>
        <v>-84.650000000001455</v>
      </c>
      <c r="BN79" s="93"/>
      <c r="BO79" s="93"/>
      <c r="BP79" s="93"/>
      <c r="BQ79" s="94"/>
      <c r="BR79" s="20"/>
      <c r="BS79" s="20"/>
      <c r="BT79" s="20"/>
      <c r="BU79" s="20"/>
      <c r="BV79" s="20"/>
      <c r="BW79" s="20"/>
      <c r="BX79" s="20"/>
      <c r="BY79" s="20"/>
      <c r="BZ79" s="16"/>
      <c r="CA79" s="1" t="s">
        <v>83</v>
      </c>
    </row>
    <row r="80" spans="1:79" ht="132.75" customHeight="1" x14ac:dyDescent="0.2">
      <c r="A80" s="95"/>
      <c r="B80" s="96"/>
      <c r="C80" s="79" t="s">
        <v>103</v>
      </c>
      <c r="D80" s="80"/>
      <c r="E80" s="80"/>
      <c r="F80" s="80"/>
      <c r="G80" s="80"/>
      <c r="H80" s="80"/>
      <c r="I80" s="81"/>
      <c r="J80" s="82" t="s">
        <v>92</v>
      </c>
      <c r="K80" s="83"/>
      <c r="L80" s="83"/>
      <c r="M80" s="83"/>
      <c r="N80" s="84"/>
      <c r="O80" s="85" t="s">
        <v>104</v>
      </c>
      <c r="P80" s="86"/>
      <c r="Q80" s="86"/>
      <c r="R80" s="86"/>
      <c r="S80" s="86"/>
      <c r="T80" s="86"/>
      <c r="U80" s="86"/>
      <c r="V80" s="86"/>
      <c r="W80" s="86"/>
      <c r="X80" s="87"/>
      <c r="Y80" s="88">
        <v>170740</v>
      </c>
      <c r="Z80" s="89"/>
      <c r="AA80" s="89"/>
      <c r="AB80" s="89"/>
      <c r="AC80" s="90"/>
      <c r="AD80" s="88">
        <v>0</v>
      </c>
      <c r="AE80" s="89"/>
      <c r="AF80" s="89"/>
      <c r="AG80" s="89"/>
      <c r="AH80" s="90"/>
      <c r="AI80" s="88">
        <f t="shared" si="5"/>
        <v>170740</v>
      </c>
      <c r="AJ80" s="89"/>
      <c r="AK80" s="89"/>
      <c r="AL80" s="89"/>
      <c r="AM80" s="90"/>
      <c r="AN80" s="88">
        <v>170740</v>
      </c>
      <c r="AO80" s="89"/>
      <c r="AP80" s="89"/>
      <c r="AQ80" s="89"/>
      <c r="AR80" s="90"/>
      <c r="AS80" s="88">
        <v>0</v>
      </c>
      <c r="AT80" s="89"/>
      <c r="AU80" s="89"/>
      <c r="AV80" s="89"/>
      <c r="AW80" s="90"/>
      <c r="AX80" s="88">
        <f>AN80</f>
        <v>170740</v>
      </c>
      <c r="AY80" s="89"/>
      <c r="AZ80" s="89"/>
      <c r="BA80" s="89"/>
      <c r="BB80" s="90"/>
      <c r="BC80" s="88">
        <f t="shared" si="7"/>
        <v>0</v>
      </c>
      <c r="BD80" s="89"/>
      <c r="BE80" s="89"/>
      <c r="BF80" s="89"/>
      <c r="BG80" s="90"/>
      <c r="BH80" s="88">
        <f>AS80-AD80</f>
        <v>0</v>
      </c>
      <c r="BI80" s="89"/>
      <c r="BJ80" s="89"/>
      <c r="BK80" s="89"/>
      <c r="BL80" s="90"/>
      <c r="BM80" s="88">
        <f t="shared" si="9"/>
        <v>0</v>
      </c>
      <c r="BN80" s="89"/>
      <c r="BO80" s="89"/>
      <c r="BP80" s="89"/>
      <c r="BQ80" s="90"/>
      <c r="BR80" s="20"/>
      <c r="BS80" s="20"/>
      <c r="BT80" s="20"/>
      <c r="BU80" s="20"/>
      <c r="BV80" s="20"/>
      <c r="BW80" s="20"/>
      <c r="BX80" s="20"/>
      <c r="BY80" s="20"/>
      <c r="BZ80" s="16"/>
      <c r="CA80" s="1" t="s">
        <v>83</v>
      </c>
    </row>
    <row r="81" spans="1:79" ht="24" customHeight="1" x14ac:dyDescent="0.2">
      <c r="A81" s="42" t="s">
        <v>105</v>
      </c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1"/>
      <c r="AV81" s="91"/>
      <c r="AW81" s="91"/>
      <c r="AX81" s="91"/>
      <c r="AY81" s="91"/>
      <c r="AZ81" s="91"/>
      <c r="BA81" s="91"/>
      <c r="BB81" s="91"/>
      <c r="BC81" s="91"/>
      <c r="BD81" s="91"/>
      <c r="BE81" s="91"/>
      <c r="BF81" s="91"/>
      <c r="BG81" s="91"/>
      <c r="BH81" s="91"/>
      <c r="BI81" s="91"/>
      <c r="BJ81" s="91"/>
      <c r="BK81" s="91"/>
      <c r="BL81" s="91"/>
      <c r="BM81" s="91"/>
      <c r="BN81" s="91"/>
      <c r="BO81" s="91"/>
      <c r="BP81" s="91"/>
      <c r="BQ81" s="43"/>
      <c r="BR81" s="20"/>
      <c r="BS81" s="20"/>
      <c r="BT81" s="20"/>
      <c r="BU81" s="20"/>
      <c r="BV81" s="20"/>
      <c r="BW81" s="20"/>
      <c r="BX81" s="20"/>
      <c r="BY81" s="20"/>
      <c r="BZ81" s="16"/>
      <c r="CA81" s="1" t="s">
        <v>83</v>
      </c>
    </row>
    <row r="82" spans="1:79" s="10" customFormat="1" ht="15.75" x14ac:dyDescent="0.2">
      <c r="A82" s="59" t="s">
        <v>9</v>
      </c>
      <c r="B82" s="60"/>
      <c r="C82" s="61" t="s">
        <v>106</v>
      </c>
      <c r="D82" s="62"/>
      <c r="E82" s="62"/>
      <c r="F82" s="62"/>
      <c r="G82" s="62"/>
      <c r="H82" s="62"/>
      <c r="I82" s="63"/>
      <c r="J82" s="61"/>
      <c r="K82" s="62"/>
      <c r="L82" s="62"/>
      <c r="M82" s="62"/>
      <c r="N82" s="63"/>
      <c r="O82" s="61"/>
      <c r="P82" s="62"/>
      <c r="Q82" s="62"/>
      <c r="R82" s="62"/>
      <c r="S82" s="62"/>
      <c r="T82" s="62"/>
      <c r="U82" s="62"/>
      <c r="V82" s="62"/>
      <c r="W82" s="62"/>
      <c r="X82" s="63"/>
      <c r="Y82" s="53"/>
      <c r="Z82" s="54"/>
      <c r="AA82" s="54"/>
      <c r="AB82" s="54"/>
      <c r="AC82" s="55"/>
      <c r="AD82" s="53"/>
      <c r="AE82" s="54"/>
      <c r="AF82" s="54"/>
      <c r="AG82" s="54"/>
      <c r="AH82" s="55"/>
      <c r="AI82" s="53"/>
      <c r="AJ82" s="54"/>
      <c r="AK82" s="54"/>
      <c r="AL82" s="54"/>
      <c r="AM82" s="55"/>
      <c r="AN82" s="53"/>
      <c r="AO82" s="54"/>
      <c r="AP82" s="54"/>
      <c r="AQ82" s="54"/>
      <c r="AR82" s="55"/>
      <c r="AS82" s="53"/>
      <c r="AT82" s="54"/>
      <c r="AU82" s="54"/>
      <c r="AV82" s="54"/>
      <c r="AW82" s="55"/>
      <c r="AX82" s="56"/>
      <c r="AY82" s="57"/>
      <c r="AZ82" s="57"/>
      <c r="BA82" s="57"/>
      <c r="BB82" s="58"/>
      <c r="BC82" s="56"/>
      <c r="BD82" s="57"/>
      <c r="BE82" s="57"/>
      <c r="BF82" s="57"/>
      <c r="BG82" s="58"/>
      <c r="BH82" s="56"/>
      <c r="BI82" s="57"/>
      <c r="BJ82" s="57"/>
      <c r="BK82" s="57"/>
      <c r="BL82" s="58"/>
      <c r="BM82" s="56"/>
      <c r="BN82" s="57"/>
      <c r="BO82" s="57"/>
      <c r="BP82" s="57"/>
      <c r="BQ82" s="58"/>
      <c r="BR82" s="18"/>
      <c r="BS82" s="18"/>
      <c r="BT82" s="18"/>
      <c r="BU82" s="18"/>
      <c r="BV82" s="18"/>
      <c r="BW82" s="18"/>
      <c r="BX82" s="18"/>
      <c r="BY82" s="18"/>
      <c r="BZ82" s="19"/>
      <c r="CA82" s="10" t="s">
        <v>83</v>
      </c>
    </row>
    <row r="83" spans="1:79" ht="51.75" customHeight="1" x14ac:dyDescent="0.2">
      <c r="A83" s="42"/>
      <c r="B83" s="43"/>
      <c r="C83" s="44" t="s">
        <v>107</v>
      </c>
      <c r="D83" s="45"/>
      <c r="E83" s="45"/>
      <c r="F83" s="45"/>
      <c r="G83" s="45"/>
      <c r="H83" s="45"/>
      <c r="I83" s="46"/>
      <c r="J83" s="47" t="s">
        <v>108</v>
      </c>
      <c r="K83" s="48"/>
      <c r="L83" s="48"/>
      <c r="M83" s="48"/>
      <c r="N83" s="49"/>
      <c r="O83" s="47" t="s">
        <v>86</v>
      </c>
      <c r="P83" s="48"/>
      <c r="Q83" s="48"/>
      <c r="R83" s="48"/>
      <c r="S83" s="48"/>
      <c r="T83" s="48"/>
      <c r="U83" s="48"/>
      <c r="V83" s="48"/>
      <c r="W83" s="48"/>
      <c r="X83" s="49"/>
      <c r="Y83" s="76">
        <v>13163</v>
      </c>
      <c r="Z83" s="77"/>
      <c r="AA83" s="77"/>
      <c r="AB83" s="77"/>
      <c r="AC83" s="78"/>
      <c r="AD83" s="76"/>
      <c r="AE83" s="77"/>
      <c r="AF83" s="77"/>
      <c r="AG83" s="77"/>
      <c r="AH83" s="78"/>
      <c r="AI83" s="76">
        <f t="shared" ref="AI83:AI91" si="10">SUM(Y83:AH83)</f>
        <v>13163</v>
      </c>
      <c r="AJ83" s="77"/>
      <c r="AK83" s="77"/>
      <c r="AL83" s="77"/>
      <c r="AM83" s="78"/>
      <c r="AN83" s="76">
        <v>13163</v>
      </c>
      <c r="AO83" s="77"/>
      <c r="AP83" s="77"/>
      <c r="AQ83" s="77"/>
      <c r="AR83" s="78"/>
      <c r="AS83" s="76"/>
      <c r="AT83" s="77"/>
      <c r="AU83" s="77"/>
      <c r="AV83" s="77"/>
      <c r="AW83" s="78"/>
      <c r="AX83" s="76">
        <f t="shared" ref="AX83:AX91" si="11">SUM(AN83:AW83)</f>
        <v>13163</v>
      </c>
      <c r="AY83" s="77"/>
      <c r="AZ83" s="77"/>
      <c r="BA83" s="77"/>
      <c r="BB83" s="78"/>
      <c r="BC83" s="76">
        <f t="shared" ref="BC83:BC91" si="12">AN83-Y83</f>
        <v>0</v>
      </c>
      <c r="BD83" s="77"/>
      <c r="BE83" s="77"/>
      <c r="BF83" s="77"/>
      <c r="BG83" s="78"/>
      <c r="BH83" s="76">
        <f t="shared" ref="BH83:BH91" si="13">AS83-AD83</f>
        <v>0</v>
      </c>
      <c r="BI83" s="77"/>
      <c r="BJ83" s="77"/>
      <c r="BK83" s="77"/>
      <c r="BL83" s="78"/>
      <c r="BM83" s="76">
        <f t="shared" ref="BM83:BM91" si="14">SUM(BC83:BL83)</f>
        <v>0</v>
      </c>
      <c r="BN83" s="77"/>
      <c r="BO83" s="77"/>
      <c r="BP83" s="77"/>
      <c r="BQ83" s="78"/>
      <c r="BR83" s="20"/>
      <c r="BS83" s="20"/>
      <c r="BT83" s="20"/>
      <c r="BU83" s="20"/>
      <c r="BV83" s="20"/>
      <c r="BW83" s="20"/>
      <c r="BX83" s="20"/>
      <c r="BY83" s="20"/>
      <c r="BZ83" s="16"/>
      <c r="CA83" s="1" t="s">
        <v>83</v>
      </c>
    </row>
    <row r="84" spans="1:79" s="23" customFormat="1" ht="63.75" customHeight="1" x14ac:dyDescent="0.2">
      <c r="A84" s="100"/>
      <c r="B84" s="101"/>
      <c r="C84" s="102" t="s">
        <v>109</v>
      </c>
      <c r="D84" s="103"/>
      <c r="E84" s="103"/>
      <c r="F84" s="103"/>
      <c r="G84" s="103"/>
      <c r="H84" s="103"/>
      <c r="I84" s="104"/>
      <c r="J84" s="105" t="s">
        <v>85</v>
      </c>
      <c r="K84" s="106"/>
      <c r="L84" s="106"/>
      <c r="M84" s="106"/>
      <c r="N84" s="107"/>
      <c r="O84" s="108" t="s">
        <v>110</v>
      </c>
      <c r="P84" s="109"/>
      <c r="Q84" s="109"/>
      <c r="R84" s="109"/>
      <c r="S84" s="109"/>
      <c r="T84" s="109"/>
      <c r="U84" s="109"/>
      <c r="V84" s="109"/>
      <c r="W84" s="109"/>
      <c r="X84" s="110"/>
      <c r="Y84" s="164">
        <v>5</v>
      </c>
      <c r="Z84" s="165"/>
      <c r="AA84" s="165"/>
      <c r="AB84" s="165"/>
      <c r="AC84" s="166"/>
      <c r="AD84" s="164">
        <v>0</v>
      </c>
      <c r="AE84" s="165"/>
      <c r="AF84" s="165"/>
      <c r="AG84" s="165"/>
      <c r="AH84" s="166"/>
      <c r="AI84" s="164">
        <f>Y84+AD84</f>
        <v>5</v>
      </c>
      <c r="AJ84" s="165"/>
      <c r="AK84" s="165"/>
      <c r="AL84" s="165"/>
      <c r="AM84" s="166"/>
      <c r="AN84" s="164">
        <v>5</v>
      </c>
      <c r="AO84" s="165"/>
      <c r="AP84" s="165"/>
      <c r="AQ84" s="165"/>
      <c r="AR84" s="166"/>
      <c r="AS84" s="164">
        <v>0</v>
      </c>
      <c r="AT84" s="165"/>
      <c r="AU84" s="165"/>
      <c r="AV84" s="165"/>
      <c r="AW84" s="166"/>
      <c r="AX84" s="167">
        <f t="shared" si="11"/>
        <v>5</v>
      </c>
      <c r="AY84" s="168"/>
      <c r="AZ84" s="168"/>
      <c r="BA84" s="168"/>
      <c r="BB84" s="169"/>
      <c r="BC84" s="167">
        <f t="shared" si="12"/>
        <v>0</v>
      </c>
      <c r="BD84" s="168"/>
      <c r="BE84" s="168"/>
      <c r="BF84" s="168"/>
      <c r="BG84" s="169"/>
      <c r="BH84" s="167">
        <f t="shared" si="13"/>
        <v>0</v>
      </c>
      <c r="BI84" s="168"/>
      <c r="BJ84" s="168"/>
      <c r="BK84" s="168"/>
      <c r="BL84" s="169"/>
      <c r="BM84" s="167">
        <f t="shared" si="14"/>
        <v>0</v>
      </c>
      <c r="BN84" s="168"/>
      <c r="BO84" s="168"/>
      <c r="BP84" s="168"/>
      <c r="BQ84" s="169"/>
      <c r="BR84" s="21"/>
      <c r="BS84" s="21"/>
      <c r="BT84" s="21"/>
      <c r="BU84" s="21"/>
      <c r="BV84" s="21"/>
      <c r="BW84" s="21"/>
      <c r="BX84" s="21"/>
      <c r="BY84" s="21"/>
      <c r="BZ84" s="22"/>
      <c r="CA84" s="23" t="s">
        <v>83</v>
      </c>
    </row>
    <row r="85" spans="1:79" ht="102.75" customHeight="1" x14ac:dyDescent="0.2">
      <c r="A85" s="42"/>
      <c r="B85" s="43"/>
      <c r="C85" s="44" t="s">
        <v>111</v>
      </c>
      <c r="D85" s="45"/>
      <c r="E85" s="45"/>
      <c r="F85" s="45"/>
      <c r="G85" s="45"/>
      <c r="H85" s="45"/>
      <c r="I85" s="46"/>
      <c r="J85" s="47" t="s">
        <v>85</v>
      </c>
      <c r="K85" s="48"/>
      <c r="L85" s="48"/>
      <c r="M85" s="48"/>
      <c r="N85" s="49"/>
      <c r="O85" s="73" t="s">
        <v>112</v>
      </c>
      <c r="P85" s="74"/>
      <c r="Q85" s="74"/>
      <c r="R85" s="74"/>
      <c r="S85" s="74"/>
      <c r="T85" s="74"/>
      <c r="U85" s="74"/>
      <c r="V85" s="74"/>
      <c r="W85" s="74"/>
      <c r="X85" s="75"/>
      <c r="Y85" s="64">
        <v>4</v>
      </c>
      <c r="Z85" s="65"/>
      <c r="AA85" s="65"/>
      <c r="AB85" s="65"/>
      <c r="AC85" s="66"/>
      <c r="AD85" s="64">
        <v>0</v>
      </c>
      <c r="AE85" s="65"/>
      <c r="AF85" s="65"/>
      <c r="AG85" s="65"/>
      <c r="AH85" s="66"/>
      <c r="AI85" s="64">
        <f t="shared" si="10"/>
        <v>4</v>
      </c>
      <c r="AJ85" s="65"/>
      <c r="AK85" s="65"/>
      <c r="AL85" s="65"/>
      <c r="AM85" s="66"/>
      <c r="AN85" s="64">
        <v>4</v>
      </c>
      <c r="AO85" s="65"/>
      <c r="AP85" s="65"/>
      <c r="AQ85" s="65"/>
      <c r="AR85" s="66"/>
      <c r="AS85" s="64">
        <v>0</v>
      </c>
      <c r="AT85" s="65"/>
      <c r="AU85" s="65"/>
      <c r="AV85" s="65"/>
      <c r="AW85" s="66"/>
      <c r="AX85" s="67">
        <f t="shared" si="11"/>
        <v>4</v>
      </c>
      <c r="AY85" s="68"/>
      <c r="AZ85" s="68"/>
      <c r="BA85" s="68"/>
      <c r="BB85" s="69"/>
      <c r="BC85" s="67">
        <f t="shared" si="12"/>
        <v>0</v>
      </c>
      <c r="BD85" s="68"/>
      <c r="BE85" s="68"/>
      <c r="BF85" s="68"/>
      <c r="BG85" s="69"/>
      <c r="BH85" s="67">
        <f t="shared" si="13"/>
        <v>0</v>
      </c>
      <c r="BI85" s="68"/>
      <c r="BJ85" s="68"/>
      <c r="BK85" s="68"/>
      <c r="BL85" s="69"/>
      <c r="BM85" s="67">
        <f t="shared" si="14"/>
        <v>0</v>
      </c>
      <c r="BN85" s="68"/>
      <c r="BO85" s="68"/>
      <c r="BP85" s="68"/>
      <c r="BQ85" s="69"/>
      <c r="BR85" s="20"/>
      <c r="BS85" s="20"/>
      <c r="BT85" s="20"/>
      <c r="BU85" s="20"/>
      <c r="BV85" s="20"/>
      <c r="BW85" s="20"/>
      <c r="BX85" s="20"/>
      <c r="BY85" s="20"/>
      <c r="BZ85" s="16"/>
      <c r="CA85" s="1" t="s">
        <v>83</v>
      </c>
    </row>
    <row r="86" spans="1:79" ht="150.75" customHeight="1" x14ac:dyDescent="0.2">
      <c r="A86" s="42"/>
      <c r="B86" s="43"/>
      <c r="C86" s="44" t="s">
        <v>113</v>
      </c>
      <c r="D86" s="45"/>
      <c r="E86" s="45"/>
      <c r="F86" s="45"/>
      <c r="G86" s="45"/>
      <c r="H86" s="45"/>
      <c r="I86" s="46"/>
      <c r="J86" s="47" t="s">
        <v>85</v>
      </c>
      <c r="K86" s="48"/>
      <c r="L86" s="48"/>
      <c r="M86" s="48"/>
      <c r="N86" s="49"/>
      <c r="O86" s="70" t="s">
        <v>114</v>
      </c>
      <c r="P86" s="71"/>
      <c r="Q86" s="71"/>
      <c r="R86" s="71"/>
      <c r="S86" s="71"/>
      <c r="T86" s="71"/>
      <c r="U86" s="71"/>
      <c r="V86" s="71"/>
      <c r="W86" s="71"/>
      <c r="X86" s="72"/>
      <c r="Y86" s="64">
        <v>0</v>
      </c>
      <c r="Z86" s="65"/>
      <c r="AA86" s="65"/>
      <c r="AB86" s="65"/>
      <c r="AC86" s="66"/>
      <c r="AD86" s="64">
        <v>7</v>
      </c>
      <c r="AE86" s="65"/>
      <c r="AF86" s="65"/>
      <c r="AG86" s="65"/>
      <c r="AH86" s="66"/>
      <c r="AI86" s="64">
        <f t="shared" si="10"/>
        <v>7</v>
      </c>
      <c r="AJ86" s="65"/>
      <c r="AK86" s="65"/>
      <c r="AL86" s="65"/>
      <c r="AM86" s="66"/>
      <c r="AN86" s="64">
        <v>0</v>
      </c>
      <c r="AO86" s="65"/>
      <c r="AP86" s="65"/>
      <c r="AQ86" s="65"/>
      <c r="AR86" s="66"/>
      <c r="AS86" s="64">
        <v>7</v>
      </c>
      <c r="AT86" s="65"/>
      <c r="AU86" s="65"/>
      <c r="AV86" s="65"/>
      <c r="AW86" s="66"/>
      <c r="AX86" s="67">
        <f t="shared" si="11"/>
        <v>7</v>
      </c>
      <c r="AY86" s="68"/>
      <c r="AZ86" s="68"/>
      <c r="BA86" s="68"/>
      <c r="BB86" s="69"/>
      <c r="BC86" s="67">
        <f t="shared" si="12"/>
        <v>0</v>
      </c>
      <c r="BD86" s="68"/>
      <c r="BE86" s="68"/>
      <c r="BF86" s="68"/>
      <c r="BG86" s="69"/>
      <c r="BH86" s="67">
        <f t="shared" si="13"/>
        <v>0</v>
      </c>
      <c r="BI86" s="68"/>
      <c r="BJ86" s="68"/>
      <c r="BK86" s="68"/>
      <c r="BL86" s="69"/>
      <c r="BM86" s="67">
        <f t="shared" si="14"/>
        <v>0</v>
      </c>
      <c r="BN86" s="68"/>
      <c r="BO86" s="68"/>
      <c r="BP86" s="68"/>
      <c r="BQ86" s="69"/>
      <c r="BR86" s="20"/>
      <c r="BS86" s="20"/>
      <c r="BT86" s="20"/>
      <c r="BU86" s="20"/>
      <c r="BV86" s="20"/>
      <c r="BW86" s="20"/>
      <c r="BX86" s="20"/>
      <c r="BY86" s="20"/>
      <c r="BZ86" s="16"/>
      <c r="CA86" s="1" t="s">
        <v>83</v>
      </c>
    </row>
    <row r="87" spans="1:79" ht="82.5" customHeight="1" x14ac:dyDescent="0.2">
      <c r="A87" s="42"/>
      <c r="B87" s="43"/>
      <c r="C87" s="44" t="s">
        <v>115</v>
      </c>
      <c r="D87" s="45"/>
      <c r="E87" s="45"/>
      <c r="F87" s="45"/>
      <c r="G87" s="45"/>
      <c r="H87" s="45"/>
      <c r="I87" s="46"/>
      <c r="J87" s="47" t="s">
        <v>85</v>
      </c>
      <c r="K87" s="48"/>
      <c r="L87" s="48"/>
      <c r="M87" s="48"/>
      <c r="N87" s="49"/>
      <c r="O87" s="70" t="s">
        <v>110</v>
      </c>
      <c r="P87" s="71"/>
      <c r="Q87" s="71"/>
      <c r="R87" s="71"/>
      <c r="S87" s="71"/>
      <c r="T87" s="71"/>
      <c r="U87" s="71"/>
      <c r="V87" s="71"/>
      <c r="W87" s="71"/>
      <c r="X87" s="72"/>
      <c r="Y87" s="64">
        <v>0</v>
      </c>
      <c r="Z87" s="65"/>
      <c r="AA87" s="65"/>
      <c r="AB87" s="65"/>
      <c r="AC87" s="66"/>
      <c r="AD87" s="64">
        <v>3</v>
      </c>
      <c r="AE87" s="65"/>
      <c r="AF87" s="65"/>
      <c r="AG87" s="65"/>
      <c r="AH87" s="66"/>
      <c r="AI87" s="64">
        <f t="shared" si="10"/>
        <v>3</v>
      </c>
      <c r="AJ87" s="65"/>
      <c r="AK87" s="65"/>
      <c r="AL87" s="65"/>
      <c r="AM87" s="66"/>
      <c r="AN87" s="64">
        <v>0</v>
      </c>
      <c r="AO87" s="65"/>
      <c r="AP87" s="65"/>
      <c r="AQ87" s="65"/>
      <c r="AR87" s="66"/>
      <c r="AS87" s="64">
        <v>3</v>
      </c>
      <c r="AT87" s="65"/>
      <c r="AU87" s="65"/>
      <c r="AV87" s="65"/>
      <c r="AW87" s="66"/>
      <c r="AX87" s="67">
        <f t="shared" si="11"/>
        <v>3</v>
      </c>
      <c r="AY87" s="68"/>
      <c r="AZ87" s="68"/>
      <c r="BA87" s="68"/>
      <c r="BB87" s="69"/>
      <c r="BC87" s="67">
        <f t="shared" si="12"/>
        <v>0</v>
      </c>
      <c r="BD87" s="68"/>
      <c r="BE87" s="68"/>
      <c r="BF87" s="68"/>
      <c r="BG87" s="69"/>
      <c r="BH87" s="67">
        <f t="shared" si="13"/>
        <v>0</v>
      </c>
      <c r="BI87" s="68"/>
      <c r="BJ87" s="68"/>
      <c r="BK87" s="68"/>
      <c r="BL87" s="69"/>
      <c r="BM87" s="67">
        <f t="shared" si="14"/>
        <v>0</v>
      </c>
      <c r="BN87" s="68"/>
      <c r="BO87" s="68"/>
      <c r="BP87" s="68"/>
      <c r="BQ87" s="69"/>
      <c r="BR87" s="20"/>
      <c r="BS87" s="20"/>
      <c r="BT87" s="20"/>
      <c r="BU87" s="20"/>
      <c r="BV87" s="20"/>
      <c r="BW87" s="20"/>
      <c r="BX87" s="20"/>
      <c r="BY87" s="20"/>
      <c r="BZ87" s="16"/>
      <c r="CA87" s="1" t="s">
        <v>83</v>
      </c>
    </row>
    <row r="88" spans="1:79" ht="24" customHeight="1" x14ac:dyDescent="0.2">
      <c r="A88" s="31" t="s">
        <v>116</v>
      </c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3"/>
      <c r="BR88" s="20"/>
      <c r="BS88" s="20"/>
      <c r="BT88" s="20"/>
      <c r="BU88" s="20"/>
      <c r="BV88" s="20"/>
      <c r="BW88" s="20"/>
      <c r="BX88" s="20"/>
      <c r="BY88" s="20"/>
      <c r="BZ88" s="16"/>
      <c r="CA88" s="1" t="s">
        <v>83</v>
      </c>
    </row>
    <row r="89" spans="1:79" s="10" customFormat="1" ht="22.5" customHeight="1" x14ac:dyDescent="0.2">
      <c r="A89" s="59" t="s">
        <v>117</v>
      </c>
      <c r="B89" s="60"/>
      <c r="C89" s="61" t="s">
        <v>118</v>
      </c>
      <c r="D89" s="62"/>
      <c r="E89" s="62"/>
      <c r="F89" s="62"/>
      <c r="G89" s="62"/>
      <c r="H89" s="62"/>
      <c r="I89" s="63"/>
      <c r="J89" s="61"/>
      <c r="K89" s="62"/>
      <c r="L89" s="62"/>
      <c r="M89" s="62"/>
      <c r="N89" s="63"/>
      <c r="O89" s="61"/>
      <c r="P89" s="62"/>
      <c r="Q89" s="62"/>
      <c r="R89" s="62"/>
      <c r="S89" s="62"/>
      <c r="T89" s="62"/>
      <c r="U89" s="62"/>
      <c r="V89" s="62"/>
      <c r="W89" s="62"/>
      <c r="X89" s="63"/>
      <c r="Y89" s="53"/>
      <c r="Z89" s="54"/>
      <c r="AA89" s="54"/>
      <c r="AB89" s="54"/>
      <c r="AC89" s="55"/>
      <c r="AD89" s="53"/>
      <c r="AE89" s="54"/>
      <c r="AF89" s="54"/>
      <c r="AG89" s="54"/>
      <c r="AH89" s="55"/>
      <c r="AI89" s="53"/>
      <c r="AJ89" s="54"/>
      <c r="AK89" s="54"/>
      <c r="AL89" s="54"/>
      <c r="AM89" s="55"/>
      <c r="AN89" s="53"/>
      <c r="AO89" s="54"/>
      <c r="AP89" s="54"/>
      <c r="AQ89" s="54"/>
      <c r="AR89" s="55"/>
      <c r="AS89" s="53"/>
      <c r="AT89" s="54"/>
      <c r="AU89" s="54"/>
      <c r="AV89" s="54"/>
      <c r="AW89" s="55"/>
      <c r="AX89" s="56"/>
      <c r="AY89" s="57"/>
      <c r="AZ89" s="57"/>
      <c r="BA89" s="57"/>
      <c r="BB89" s="58"/>
      <c r="BC89" s="56"/>
      <c r="BD89" s="57"/>
      <c r="BE89" s="57"/>
      <c r="BF89" s="57"/>
      <c r="BG89" s="58"/>
      <c r="BH89" s="56"/>
      <c r="BI89" s="57"/>
      <c r="BJ89" s="57"/>
      <c r="BK89" s="57"/>
      <c r="BL89" s="58"/>
      <c r="BM89" s="56"/>
      <c r="BN89" s="57"/>
      <c r="BO89" s="57"/>
      <c r="BP89" s="57"/>
      <c r="BQ89" s="58"/>
      <c r="BR89" s="18"/>
      <c r="BS89" s="18"/>
      <c r="BT89" s="18"/>
      <c r="BU89" s="18"/>
      <c r="BV89" s="18"/>
      <c r="BW89" s="18"/>
      <c r="BX89" s="18"/>
      <c r="BY89" s="18"/>
      <c r="BZ89" s="19"/>
      <c r="CA89" s="10" t="s">
        <v>83</v>
      </c>
    </row>
    <row r="90" spans="1:79" ht="65.25" customHeight="1" x14ac:dyDescent="0.2">
      <c r="A90" s="42"/>
      <c r="B90" s="43"/>
      <c r="C90" s="44" t="s">
        <v>119</v>
      </c>
      <c r="D90" s="45"/>
      <c r="E90" s="45"/>
      <c r="F90" s="45"/>
      <c r="G90" s="45"/>
      <c r="H90" s="45"/>
      <c r="I90" s="46"/>
      <c r="J90" s="47" t="s">
        <v>92</v>
      </c>
      <c r="K90" s="48"/>
      <c r="L90" s="48"/>
      <c r="M90" s="48"/>
      <c r="N90" s="49"/>
      <c r="O90" s="47" t="s">
        <v>120</v>
      </c>
      <c r="P90" s="48"/>
      <c r="Q90" s="48"/>
      <c r="R90" s="48"/>
      <c r="S90" s="48"/>
      <c r="T90" s="48"/>
      <c r="U90" s="48"/>
      <c r="V90" s="48"/>
      <c r="W90" s="48"/>
      <c r="X90" s="49"/>
      <c r="Y90" s="50">
        <f>AA50/Y83</f>
        <v>35544.048849046572</v>
      </c>
      <c r="Z90" s="51"/>
      <c r="AA90" s="51"/>
      <c r="AB90" s="51"/>
      <c r="AC90" s="52"/>
      <c r="AD90" s="50">
        <f>V61/Y83</f>
        <v>5583.5749730304642</v>
      </c>
      <c r="AE90" s="51"/>
      <c r="AF90" s="51"/>
      <c r="AG90" s="51"/>
      <c r="AH90" s="52"/>
      <c r="AI90" s="50">
        <f t="shared" si="10"/>
        <v>41127.623822077039</v>
      </c>
      <c r="AJ90" s="51"/>
      <c r="AK90" s="51"/>
      <c r="AL90" s="51"/>
      <c r="AM90" s="52"/>
      <c r="AN90" s="50">
        <f>AG61/AN83</f>
        <v>35283.042694674463</v>
      </c>
      <c r="AO90" s="51"/>
      <c r="AP90" s="51"/>
      <c r="AQ90" s="51"/>
      <c r="AR90" s="52"/>
      <c r="AS90" s="50">
        <f>AL61/AN83</f>
        <v>4066.8946942186426</v>
      </c>
      <c r="AT90" s="51"/>
      <c r="AU90" s="51"/>
      <c r="AV90" s="51"/>
      <c r="AW90" s="52"/>
      <c r="AX90" s="50">
        <f>AN90+AS90</f>
        <v>39349.937388893108</v>
      </c>
      <c r="AY90" s="51"/>
      <c r="AZ90" s="51"/>
      <c r="BA90" s="51"/>
      <c r="BB90" s="52"/>
      <c r="BC90" s="50">
        <f t="shared" si="12"/>
        <v>-261.00615437210945</v>
      </c>
      <c r="BD90" s="51"/>
      <c r="BE90" s="51"/>
      <c r="BF90" s="51"/>
      <c r="BG90" s="52"/>
      <c r="BH90" s="50">
        <f t="shared" si="13"/>
        <v>-1516.6802788118216</v>
      </c>
      <c r="BI90" s="51"/>
      <c r="BJ90" s="51"/>
      <c r="BK90" s="51"/>
      <c r="BL90" s="52"/>
      <c r="BM90" s="50">
        <f t="shared" si="14"/>
        <v>-1777.6864331839311</v>
      </c>
      <c r="BN90" s="51"/>
      <c r="BO90" s="51"/>
      <c r="BP90" s="51"/>
      <c r="BQ90" s="52"/>
      <c r="BR90" s="20"/>
      <c r="BS90" s="20"/>
      <c r="BT90" s="20"/>
      <c r="BU90" s="20"/>
      <c r="BV90" s="20"/>
      <c r="BW90" s="20"/>
      <c r="BX90" s="20"/>
      <c r="BY90" s="20"/>
      <c r="BZ90" s="16"/>
      <c r="CA90" s="1" t="s">
        <v>83</v>
      </c>
    </row>
    <row r="91" spans="1:79" ht="77.25" customHeight="1" x14ac:dyDescent="0.2">
      <c r="A91" s="42"/>
      <c r="B91" s="43"/>
      <c r="C91" s="44" t="s">
        <v>121</v>
      </c>
      <c r="D91" s="45"/>
      <c r="E91" s="45"/>
      <c r="F91" s="45"/>
      <c r="G91" s="45"/>
      <c r="H91" s="45"/>
      <c r="I91" s="46"/>
      <c r="J91" s="47" t="s">
        <v>108</v>
      </c>
      <c r="K91" s="48"/>
      <c r="L91" s="48"/>
      <c r="M91" s="48"/>
      <c r="N91" s="49"/>
      <c r="O91" s="47" t="s">
        <v>120</v>
      </c>
      <c r="P91" s="48"/>
      <c r="Q91" s="48"/>
      <c r="R91" s="48"/>
      <c r="S91" s="48"/>
      <c r="T91" s="48"/>
      <c r="U91" s="48"/>
      <c r="V91" s="48"/>
      <c r="W91" s="48"/>
      <c r="X91" s="49"/>
      <c r="Y91" s="50">
        <v>9</v>
      </c>
      <c r="Z91" s="51"/>
      <c r="AA91" s="51"/>
      <c r="AB91" s="51"/>
      <c r="AC91" s="52"/>
      <c r="AD91" s="50">
        <v>0</v>
      </c>
      <c r="AE91" s="51"/>
      <c r="AF91" s="51"/>
      <c r="AG91" s="51"/>
      <c r="AH91" s="52"/>
      <c r="AI91" s="50">
        <f t="shared" si="10"/>
        <v>9</v>
      </c>
      <c r="AJ91" s="51"/>
      <c r="AK91" s="51"/>
      <c r="AL91" s="51"/>
      <c r="AM91" s="52"/>
      <c r="AN91" s="50">
        <v>9</v>
      </c>
      <c r="AO91" s="51"/>
      <c r="AP91" s="51"/>
      <c r="AQ91" s="51"/>
      <c r="AR91" s="52"/>
      <c r="AS91" s="50">
        <v>0</v>
      </c>
      <c r="AT91" s="51"/>
      <c r="AU91" s="51"/>
      <c r="AV91" s="51"/>
      <c r="AW91" s="52"/>
      <c r="AX91" s="50">
        <f t="shared" si="11"/>
        <v>9</v>
      </c>
      <c r="AY91" s="51"/>
      <c r="AZ91" s="51"/>
      <c r="BA91" s="51"/>
      <c r="BB91" s="52"/>
      <c r="BC91" s="50">
        <f t="shared" si="12"/>
        <v>0</v>
      </c>
      <c r="BD91" s="51"/>
      <c r="BE91" s="51"/>
      <c r="BF91" s="51"/>
      <c r="BG91" s="52"/>
      <c r="BH91" s="50">
        <f t="shared" si="13"/>
        <v>0</v>
      </c>
      <c r="BI91" s="51"/>
      <c r="BJ91" s="51"/>
      <c r="BK91" s="51"/>
      <c r="BL91" s="52"/>
      <c r="BM91" s="50">
        <f t="shared" si="14"/>
        <v>0</v>
      </c>
      <c r="BN91" s="51"/>
      <c r="BO91" s="51"/>
      <c r="BP91" s="51"/>
      <c r="BQ91" s="52"/>
      <c r="BR91" s="20"/>
      <c r="BS91" s="20"/>
      <c r="BT91" s="20"/>
      <c r="BU91" s="20"/>
      <c r="BV91" s="20"/>
      <c r="BW91" s="20"/>
      <c r="BX91" s="20"/>
      <c r="BY91" s="20"/>
      <c r="BZ91" s="16"/>
      <c r="CA91" s="1" t="s">
        <v>83</v>
      </c>
    </row>
    <row r="92" spans="1:79" ht="24" customHeight="1" x14ac:dyDescent="0.2">
      <c r="A92" s="31" t="s">
        <v>122</v>
      </c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3"/>
      <c r="BR92" s="20"/>
      <c r="BS92" s="20"/>
      <c r="BT92" s="20"/>
      <c r="BU92" s="20"/>
      <c r="BV92" s="20"/>
      <c r="BW92" s="20"/>
      <c r="BX92" s="20"/>
      <c r="BY92" s="20"/>
      <c r="BZ92" s="16"/>
      <c r="CA92" s="1" t="s">
        <v>83</v>
      </c>
    </row>
    <row r="93" spans="1:79" s="10" customFormat="1" ht="22.5" customHeight="1" x14ac:dyDescent="0.2">
      <c r="A93" s="59" t="s">
        <v>123</v>
      </c>
      <c r="B93" s="60"/>
      <c r="C93" s="61" t="s">
        <v>124</v>
      </c>
      <c r="D93" s="62"/>
      <c r="E93" s="62"/>
      <c r="F93" s="62"/>
      <c r="G93" s="62"/>
      <c r="H93" s="62"/>
      <c r="I93" s="63"/>
      <c r="J93" s="61"/>
      <c r="K93" s="62"/>
      <c r="L93" s="62"/>
      <c r="M93" s="62"/>
      <c r="N93" s="63"/>
      <c r="O93" s="61"/>
      <c r="P93" s="62"/>
      <c r="Q93" s="62"/>
      <c r="R93" s="62"/>
      <c r="S93" s="62"/>
      <c r="T93" s="62"/>
      <c r="U93" s="62"/>
      <c r="V93" s="62"/>
      <c r="W93" s="62"/>
      <c r="X93" s="63"/>
      <c r="Y93" s="53"/>
      <c r="Z93" s="54"/>
      <c r="AA93" s="54"/>
      <c r="AB93" s="54"/>
      <c r="AC93" s="55"/>
      <c r="AD93" s="53"/>
      <c r="AE93" s="54"/>
      <c r="AF93" s="54"/>
      <c r="AG93" s="54"/>
      <c r="AH93" s="55"/>
      <c r="AI93" s="53"/>
      <c r="AJ93" s="54"/>
      <c r="AK93" s="54"/>
      <c r="AL93" s="54"/>
      <c r="AM93" s="55"/>
      <c r="AN93" s="53"/>
      <c r="AO93" s="54"/>
      <c r="AP93" s="54"/>
      <c r="AQ93" s="54"/>
      <c r="AR93" s="55"/>
      <c r="AS93" s="53"/>
      <c r="AT93" s="54"/>
      <c r="AU93" s="54"/>
      <c r="AV93" s="54"/>
      <c r="AW93" s="55"/>
      <c r="AX93" s="56"/>
      <c r="AY93" s="57"/>
      <c r="AZ93" s="57"/>
      <c r="BA93" s="57"/>
      <c r="BB93" s="58"/>
      <c r="BC93" s="56"/>
      <c r="BD93" s="57"/>
      <c r="BE93" s="57"/>
      <c r="BF93" s="57"/>
      <c r="BG93" s="58"/>
      <c r="BH93" s="56"/>
      <c r="BI93" s="57"/>
      <c r="BJ93" s="57"/>
      <c r="BK93" s="57"/>
      <c r="BL93" s="58"/>
      <c r="BM93" s="56"/>
      <c r="BN93" s="57"/>
      <c r="BO93" s="57"/>
      <c r="BP93" s="57"/>
      <c r="BQ93" s="58"/>
      <c r="BR93" s="18"/>
      <c r="BS93" s="18"/>
      <c r="BT93" s="18"/>
      <c r="BU93" s="18"/>
      <c r="BV93" s="18"/>
      <c r="BW93" s="18"/>
      <c r="BX93" s="18"/>
      <c r="BY93" s="18"/>
      <c r="BZ93" s="19"/>
      <c r="CA93" s="10" t="s">
        <v>83</v>
      </c>
    </row>
    <row r="94" spans="1:79" ht="57" customHeight="1" x14ac:dyDescent="0.2">
      <c r="A94" s="42"/>
      <c r="B94" s="43"/>
      <c r="C94" s="44" t="s">
        <v>125</v>
      </c>
      <c r="D94" s="45"/>
      <c r="E94" s="45"/>
      <c r="F94" s="45"/>
      <c r="G94" s="45"/>
      <c r="H94" s="45"/>
      <c r="I94" s="46"/>
      <c r="J94" s="47" t="s">
        <v>126</v>
      </c>
      <c r="K94" s="48"/>
      <c r="L94" s="48"/>
      <c r="M94" s="48"/>
      <c r="N94" s="49"/>
      <c r="O94" s="47" t="s">
        <v>127</v>
      </c>
      <c r="P94" s="48"/>
      <c r="Q94" s="48"/>
      <c r="R94" s="48"/>
      <c r="S94" s="48"/>
      <c r="T94" s="48"/>
      <c r="U94" s="48"/>
      <c r="V94" s="48"/>
      <c r="W94" s="48"/>
      <c r="X94" s="49"/>
      <c r="Y94" s="50">
        <v>94</v>
      </c>
      <c r="Z94" s="51"/>
      <c r="AA94" s="51"/>
      <c r="AB94" s="51"/>
      <c r="AC94" s="52"/>
      <c r="AD94" s="50">
        <v>0</v>
      </c>
      <c r="AE94" s="51"/>
      <c r="AF94" s="51"/>
      <c r="AG94" s="51"/>
      <c r="AH94" s="52"/>
      <c r="AI94" s="50">
        <f t="shared" ref="AI94:AI96" si="15">SUM(Y94:AH94)</f>
        <v>94</v>
      </c>
      <c r="AJ94" s="51"/>
      <c r="AK94" s="51"/>
      <c r="AL94" s="51"/>
      <c r="AM94" s="52"/>
      <c r="AN94" s="50">
        <v>94</v>
      </c>
      <c r="AO94" s="51"/>
      <c r="AP94" s="51"/>
      <c r="AQ94" s="51"/>
      <c r="AR94" s="52"/>
      <c r="AS94" s="50">
        <v>0</v>
      </c>
      <c r="AT94" s="51"/>
      <c r="AU94" s="51"/>
      <c r="AV94" s="51"/>
      <c r="AW94" s="52"/>
      <c r="AX94" s="50">
        <f t="shared" ref="AX94:AX96" si="16">SUM(AN94:AW94)</f>
        <v>94</v>
      </c>
      <c r="AY94" s="51"/>
      <c r="AZ94" s="51"/>
      <c r="BA94" s="51"/>
      <c r="BB94" s="52"/>
      <c r="BC94" s="50">
        <f t="shared" ref="BC94:BC97" si="17">AN94-Y94</f>
        <v>0</v>
      </c>
      <c r="BD94" s="51"/>
      <c r="BE94" s="51"/>
      <c r="BF94" s="51"/>
      <c r="BG94" s="52"/>
      <c r="BH94" s="50">
        <f t="shared" ref="BH94:BH97" si="18">AS94-AD94</f>
        <v>0</v>
      </c>
      <c r="BI94" s="51"/>
      <c r="BJ94" s="51"/>
      <c r="BK94" s="51"/>
      <c r="BL94" s="52"/>
      <c r="BM94" s="50">
        <f t="shared" ref="BM94:BM96" si="19">SUM(BC94:BL94)</f>
        <v>0</v>
      </c>
      <c r="BN94" s="51"/>
      <c r="BO94" s="51"/>
      <c r="BP94" s="51"/>
      <c r="BQ94" s="52"/>
      <c r="BR94" s="20"/>
      <c r="BS94" s="20"/>
      <c r="BT94" s="20"/>
      <c r="BU94" s="20"/>
      <c r="BV94" s="20"/>
      <c r="BW94" s="20"/>
      <c r="BX94" s="20"/>
      <c r="BY94" s="20"/>
      <c r="BZ94" s="16"/>
      <c r="CA94" s="1" t="s">
        <v>83</v>
      </c>
    </row>
    <row r="95" spans="1:79" ht="32.25" customHeight="1" x14ac:dyDescent="0.2">
      <c r="A95" s="42"/>
      <c r="B95" s="43"/>
      <c r="C95" s="44" t="s">
        <v>128</v>
      </c>
      <c r="D95" s="45"/>
      <c r="E95" s="45"/>
      <c r="F95" s="45"/>
      <c r="G95" s="45"/>
      <c r="H95" s="45"/>
      <c r="I95" s="46"/>
      <c r="J95" s="47" t="s">
        <v>126</v>
      </c>
      <c r="K95" s="48"/>
      <c r="L95" s="48"/>
      <c r="M95" s="48"/>
      <c r="N95" s="49"/>
      <c r="O95" s="47" t="s">
        <v>127</v>
      </c>
      <c r="P95" s="48"/>
      <c r="Q95" s="48"/>
      <c r="R95" s="48"/>
      <c r="S95" s="48"/>
      <c r="T95" s="48"/>
      <c r="U95" s="48"/>
      <c r="V95" s="48"/>
      <c r="W95" s="48"/>
      <c r="X95" s="49"/>
      <c r="Y95" s="50">
        <v>70</v>
      </c>
      <c r="Z95" s="51"/>
      <c r="AA95" s="51"/>
      <c r="AB95" s="51"/>
      <c r="AC95" s="52"/>
      <c r="AD95" s="50">
        <v>0</v>
      </c>
      <c r="AE95" s="51"/>
      <c r="AF95" s="51"/>
      <c r="AG95" s="51"/>
      <c r="AH95" s="52"/>
      <c r="AI95" s="50">
        <f t="shared" si="15"/>
        <v>70</v>
      </c>
      <c r="AJ95" s="51"/>
      <c r="AK95" s="51"/>
      <c r="AL95" s="51"/>
      <c r="AM95" s="52"/>
      <c r="AN95" s="50">
        <v>70</v>
      </c>
      <c r="AO95" s="51"/>
      <c r="AP95" s="51"/>
      <c r="AQ95" s="51"/>
      <c r="AR95" s="52"/>
      <c r="AS95" s="50">
        <v>0</v>
      </c>
      <c r="AT95" s="51"/>
      <c r="AU95" s="51"/>
      <c r="AV95" s="51"/>
      <c r="AW95" s="52"/>
      <c r="AX95" s="50">
        <f t="shared" si="16"/>
        <v>70</v>
      </c>
      <c r="AY95" s="51"/>
      <c r="AZ95" s="51"/>
      <c r="BA95" s="51"/>
      <c r="BB95" s="52"/>
      <c r="BC95" s="50">
        <f t="shared" si="17"/>
        <v>0</v>
      </c>
      <c r="BD95" s="51"/>
      <c r="BE95" s="51"/>
      <c r="BF95" s="51"/>
      <c r="BG95" s="52"/>
      <c r="BH95" s="50">
        <f t="shared" si="18"/>
        <v>0</v>
      </c>
      <c r="BI95" s="51"/>
      <c r="BJ95" s="51"/>
      <c r="BK95" s="51"/>
      <c r="BL95" s="52"/>
      <c r="BM95" s="50">
        <f t="shared" si="19"/>
        <v>0</v>
      </c>
      <c r="BN95" s="51"/>
      <c r="BO95" s="51"/>
      <c r="BP95" s="51"/>
      <c r="BQ95" s="52"/>
      <c r="BR95" s="20"/>
      <c r="BS95" s="20"/>
      <c r="BT95" s="20"/>
      <c r="BU95" s="20"/>
      <c r="BV95" s="20"/>
      <c r="BW95" s="20"/>
      <c r="BX95" s="20"/>
      <c r="BY95" s="20"/>
      <c r="BZ95" s="16"/>
      <c r="CA95" s="1" t="s">
        <v>83</v>
      </c>
    </row>
    <row r="96" spans="1:79" ht="65.25" customHeight="1" x14ac:dyDescent="0.2">
      <c r="A96" s="42"/>
      <c r="B96" s="43"/>
      <c r="C96" s="44" t="s">
        <v>129</v>
      </c>
      <c r="D96" s="45"/>
      <c r="E96" s="45"/>
      <c r="F96" s="45"/>
      <c r="G96" s="45"/>
      <c r="H96" s="45"/>
      <c r="I96" s="46"/>
      <c r="J96" s="47" t="s">
        <v>126</v>
      </c>
      <c r="K96" s="48"/>
      <c r="L96" s="48"/>
      <c r="M96" s="48"/>
      <c r="N96" s="49"/>
      <c r="O96" s="47" t="s">
        <v>120</v>
      </c>
      <c r="P96" s="48"/>
      <c r="Q96" s="48"/>
      <c r="R96" s="48"/>
      <c r="S96" s="48"/>
      <c r="T96" s="48"/>
      <c r="U96" s="48"/>
      <c r="V96" s="48"/>
      <c r="W96" s="48"/>
      <c r="X96" s="49"/>
      <c r="Y96" s="50">
        <v>0</v>
      </c>
      <c r="Z96" s="51"/>
      <c r="AA96" s="51"/>
      <c r="AB96" s="51"/>
      <c r="AC96" s="52"/>
      <c r="AD96" s="39">
        <v>158</v>
      </c>
      <c r="AE96" s="40"/>
      <c r="AF96" s="40"/>
      <c r="AG96" s="40"/>
      <c r="AH96" s="41"/>
      <c r="AI96" s="39">
        <f t="shared" si="15"/>
        <v>158</v>
      </c>
      <c r="AJ96" s="40"/>
      <c r="AK96" s="40"/>
      <c r="AL96" s="40"/>
      <c r="AM96" s="41"/>
      <c r="AN96" s="39">
        <v>0</v>
      </c>
      <c r="AO96" s="40"/>
      <c r="AP96" s="40"/>
      <c r="AQ96" s="40"/>
      <c r="AR96" s="41"/>
      <c r="AS96" s="39">
        <v>158</v>
      </c>
      <c r="AT96" s="40"/>
      <c r="AU96" s="40"/>
      <c r="AV96" s="40"/>
      <c r="AW96" s="41"/>
      <c r="AX96" s="39">
        <f t="shared" si="16"/>
        <v>158</v>
      </c>
      <c r="AY96" s="40"/>
      <c r="AZ96" s="40"/>
      <c r="BA96" s="40"/>
      <c r="BB96" s="41"/>
      <c r="BC96" s="39">
        <f t="shared" si="17"/>
        <v>0</v>
      </c>
      <c r="BD96" s="40"/>
      <c r="BE96" s="40"/>
      <c r="BF96" s="40"/>
      <c r="BG96" s="41"/>
      <c r="BH96" s="39">
        <f t="shared" si="18"/>
        <v>0</v>
      </c>
      <c r="BI96" s="40"/>
      <c r="BJ96" s="40"/>
      <c r="BK96" s="40"/>
      <c r="BL96" s="41"/>
      <c r="BM96" s="39">
        <f t="shared" si="19"/>
        <v>0</v>
      </c>
      <c r="BN96" s="40"/>
      <c r="BO96" s="40"/>
      <c r="BP96" s="40"/>
      <c r="BQ96" s="41"/>
      <c r="BR96" s="20"/>
      <c r="BS96" s="20"/>
      <c r="BT96" s="20"/>
      <c r="BU96" s="20"/>
      <c r="BV96" s="20"/>
      <c r="BW96" s="20"/>
      <c r="BX96" s="20"/>
      <c r="BY96" s="20"/>
      <c r="BZ96" s="16"/>
      <c r="CA96" s="1" t="s">
        <v>83</v>
      </c>
    </row>
    <row r="97" spans="1:79" ht="64.5" customHeight="1" x14ac:dyDescent="0.2">
      <c r="A97" s="42"/>
      <c r="B97" s="43"/>
      <c r="C97" s="44" t="s">
        <v>130</v>
      </c>
      <c r="D97" s="45"/>
      <c r="E97" s="45"/>
      <c r="F97" s="45"/>
      <c r="G97" s="45"/>
      <c r="H97" s="45"/>
      <c r="I97" s="46"/>
      <c r="J97" s="47" t="s">
        <v>126</v>
      </c>
      <c r="K97" s="48"/>
      <c r="L97" s="48"/>
      <c r="M97" s="48"/>
      <c r="N97" s="49"/>
      <c r="O97" s="47" t="s">
        <v>120</v>
      </c>
      <c r="P97" s="48"/>
      <c r="Q97" s="48"/>
      <c r="R97" s="48"/>
      <c r="S97" s="48"/>
      <c r="T97" s="48"/>
      <c r="U97" s="48"/>
      <c r="V97" s="48"/>
      <c r="W97" s="48"/>
      <c r="X97" s="49"/>
      <c r="Y97" s="39">
        <v>97.4</v>
      </c>
      <c r="Z97" s="40"/>
      <c r="AA97" s="40"/>
      <c r="AB97" s="40"/>
      <c r="AC97" s="41"/>
      <c r="AD97" s="39">
        <v>76.099999999999994</v>
      </c>
      <c r="AE97" s="40"/>
      <c r="AF97" s="40"/>
      <c r="AG97" s="40"/>
      <c r="AH97" s="41"/>
      <c r="AI97" s="39">
        <v>94.5</v>
      </c>
      <c r="AJ97" s="40"/>
      <c r="AK97" s="40"/>
      <c r="AL97" s="40"/>
      <c r="AM97" s="41"/>
      <c r="AN97" s="39">
        <v>97.5</v>
      </c>
      <c r="AO97" s="40"/>
      <c r="AP97" s="40"/>
      <c r="AQ97" s="40"/>
      <c r="AR97" s="41"/>
      <c r="AS97" s="39">
        <v>74.400000000000006</v>
      </c>
      <c r="AT97" s="40"/>
      <c r="AU97" s="40"/>
      <c r="AV97" s="40"/>
      <c r="AW97" s="41"/>
      <c r="AX97" s="39">
        <v>95.1</v>
      </c>
      <c r="AY97" s="40"/>
      <c r="AZ97" s="40"/>
      <c r="BA97" s="40"/>
      <c r="BB97" s="41"/>
      <c r="BC97" s="39">
        <f t="shared" si="17"/>
        <v>9.9999999999994316E-2</v>
      </c>
      <c r="BD97" s="40"/>
      <c r="BE97" s="40"/>
      <c r="BF97" s="40"/>
      <c r="BG97" s="41"/>
      <c r="BH97" s="39">
        <f t="shared" si="18"/>
        <v>-1.6999999999999886</v>
      </c>
      <c r="BI97" s="40"/>
      <c r="BJ97" s="40"/>
      <c r="BK97" s="40"/>
      <c r="BL97" s="41"/>
      <c r="BM97" s="39">
        <f t="shared" ref="BM97" si="20">AX97-AI97</f>
        <v>0.59999999999999432</v>
      </c>
      <c r="BN97" s="40"/>
      <c r="BO97" s="40"/>
      <c r="BP97" s="40"/>
      <c r="BQ97" s="41"/>
      <c r="BR97" s="20"/>
      <c r="BS97" s="20"/>
      <c r="BT97" s="20"/>
      <c r="BU97" s="20"/>
      <c r="BV97" s="20"/>
      <c r="BW97" s="20"/>
      <c r="BX97" s="20"/>
      <c r="BY97" s="20"/>
      <c r="BZ97" s="16"/>
      <c r="CA97" s="1" t="s">
        <v>83</v>
      </c>
    </row>
    <row r="98" spans="1:79" ht="24" customHeight="1" x14ac:dyDescent="0.2">
      <c r="A98" s="31" t="s">
        <v>131</v>
      </c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3"/>
      <c r="BR98" s="20"/>
      <c r="BS98" s="20"/>
      <c r="BT98" s="20"/>
      <c r="BU98" s="20"/>
      <c r="BV98" s="20"/>
      <c r="BW98" s="20"/>
      <c r="BX98" s="20"/>
      <c r="BY98" s="20"/>
      <c r="BZ98" s="16"/>
      <c r="CA98" s="1" t="s">
        <v>83</v>
      </c>
    </row>
    <row r="99" spans="1:79" ht="39" customHeight="1" x14ac:dyDescent="0.2">
      <c r="A99" s="31" t="s">
        <v>132</v>
      </c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3"/>
      <c r="BR99" s="20"/>
      <c r="BS99" s="20"/>
      <c r="BT99" s="20"/>
      <c r="BU99" s="20"/>
      <c r="BV99" s="20"/>
      <c r="BW99" s="20"/>
      <c r="BX99" s="20"/>
      <c r="BY99" s="20"/>
      <c r="BZ99" s="16"/>
      <c r="CA99" s="1" t="s">
        <v>83</v>
      </c>
    </row>
    <row r="101" spans="1:79" ht="15.95" customHeight="1" x14ac:dyDescent="0.2">
      <c r="A101" s="34" t="s">
        <v>133</v>
      </c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</row>
    <row r="102" spans="1:79" ht="128.25" customHeight="1" x14ac:dyDescent="0.2">
      <c r="A102" s="35" t="s">
        <v>134</v>
      </c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  <c r="BH102" s="35"/>
      <c r="BI102" s="35"/>
      <c r="BJ102" s="35"/>
      <c r="BK102" s="35"/>
      <c r="BL102" s="35"/>
    </row>
    <row r="103" spans="1:79" ht="15.95" customHeight="1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</row>
    <row r="104" spans="1:79" ht="15.95" customHeight="1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</row>
    <row r="105" spans="1:79" ht="42" customHeight="1" x14ac:dyDescent="0.25">
      <c r="A105" s="36" t="s">
        <v>135</v>
      </c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24"/>
      <c r="AO105" s="24"/>
      <c r="AP105" s="38" t="s">
        <v>136</v>
      </c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  <c r="BF105" s="38"/>
      <c r="BG105" s="38"/>
      <c r="BH105" s="38"/>
    </row>
    <row r="106" spans="1:79" x14ac:dyDescent="0.2">
      <c r="W106" s="27" t="s">
        <v>137</v>
      </c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5"/>
      <c r="AO106" s="25"/>
      <c r="AP106" s="27" t="s">
        <v>138</v>
      </c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</row>
    <row r="107" spans="1:79" x14ac:dyDescent="0.2"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</row>
    <row r="108" spans="1:79" x14ac:dyDescent="0.2"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</row>
    <row r="109" spans="1:79" ht="15.95" customHeight="1" x14ac:dyDescent="0.2">
      <c r="A109" s="28" t="s">
        <v>139</v>
      </c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6"/>
      <c r="AO109" s="26"/>
      <c r="AP109" s="30" t="s">
        <v>140</v>
      </c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</row>
    <row r="110" spans="1:79" x14ac:dyDescent="0.2">
      <c r="W110" s="27" t="s">
        <v>137</v>
      </c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5"/>
      <c r="AO110" s="25"/>
      <c r="AP110" s="27" t="s">
        <v>138</v>
      </c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</row>
  </sheetData>
  <mergeCells count="605"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34:BL34"/>
    <mergeCell ref="A35:F35"/>
    <mergeCell ref="G35:BL35"/>
    <mergeCell ref="A36:F36"/>
    <mergeCell ref="G36:BL36"/>
    <mergeCell ref="A37:F37"/>
    <mergeCell ref="G37:BL37"/>
    <mergeCell ref="A28:F28"/>
    <mergeCell ref="G28:BL28"/>
    <mergeCell ref="A29:F29"/>
    <mergeCell ref="G29:BL29"/>
    <mergeCell ref="A31:BL31"/>
    <mergeCell ref="A32:BL32"/>
    <mergeCell ref="A38:F38"/>
    <mergeCell ref="G38:BL38"/>
    <mergeCell ref="A40:BQ40"/>
    <mergeCell ref="A41:BQ41"/>
    <mergeCell ref="A42:B43"/>
    <mergeCell ref="C42:Z43"/>
    <mergeCell ref="AA42:AO42"/>
    <mergeCell ref="AP42:BC42"/>
    <mergeCell ref="BD42:BQ42"/>
    <mergeCell ref="AA43:AE43"/>
    <mergeCell ref="BI43:BM43"/>
    <mergeCell ref="BN43:BQ43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F43:AJ43"/>
    <mergeCell ref="AK43:AO43"/>
    <mergeCell ref="AP43:AT43"/>
    <mergeCell ref="AU43:AY43"/>
    <mergeCell ref="AZ43:BC43"/>
    <mergeCell ref="BD43:BH43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U45:AY45"/>
    <mergeCell ref="A47:B47"/>
    <mergeCell ref="C47:Z47"/>
    <mergeCell ref="AA47:AE47"/>
    <mergeCell ref="AF47:AJ47"/>
    <mergeCell ref="AK47:AO47"/>
    <mergeCell ref="AZ45:BC45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AP47:AT47"/>
    <mergeCell ref="AU47:AY47"/>
    <mergeCell ref="AZ47:BC47"/>
    <mergeCell ref="BD47:BH47"/>
    <mergeCell ref="BI47:BM47"/>
    <mergeCell ref="BN47:BQ47"/>
    <mergeCell ref="AU46:AY46"/>
    <mergeCell ref="AZ46:BC46"/>
    <mergeCell ref="BD46:BH46"/>
    <mergeCell ref="BI46:BM46"/>
    <mergeCell ref="BN46:BQ46"/>
    <mergeCell ref="A49:B49"/>
    <mergeCell ref="C49:Z49"/>
    <mergeCell ref="AA49:AE49"/>
    <mergeCell ref="AF49:AJ49"/>
    <mergeCell ref="AK49:AO49"/>
    <mergeCell ref="A48:B48"/>
    <mergeCell ref="C48:Z48"/>
    <mergeCell ref="AA48:AE48"/>
    <mergeCell ref="AF48:AJ48"/>
    <mergeCell ref="AK48:AO48"/>
    <mergeCell ref="AP49:AT49"/>
    <mergeCell ref="AU49:AY49"/>
    <mergeCell ref="AZ49:BC49"/>
    <mergeCell ref="BD49:BH49"/>
    <mergeCell ref="BI49:BM49"/>
    <mergeCell ref="BN49:BQ49"/>
    <mergeCell ref="AU48:AY48"/>
    <mergeCell ref="AZ48:BC48"/>
    <mergeCell ref="BD48:BH48"/>
    <mergeCell ref="BI48:BM48"/>
    <mergeCell ref="BN48:BQ48"/>
    <mergeCell ref="AP48:AT48"/>
    <mergeCell ref="AU50:AY50"/>
    <mergeCell ref="AZ50:BC50"/>
    <mergeCell ref="BD50:BH50"/>
    <mergeCell ref="BI50:BM50"/>
    <mergeCell ref="BN50:BQ50"/>
    <mergeCell ref="A51:BQ51"/>
    <mergeCell ref="A50:B50"/>
    <mergeCell ref="C50:Z50"/>
    <mergeCell ref="AA50:AE50"/>
    <mergeCell ref="AF50:AJ50"/>
    <mergeCell ref="AK50:AO50"/>
    <mergeCell ref="AP50:AT50"/>
    <mergeCell ref="A53:BL53"/>
    <mergeCell ref="A54:BL54"/>
    <mergeCell ref="A55:P56"/>
    <mergeCell ref="Q55:AF55"/>
    <mergeCell ref="AG55:AV55"/>
    <mergeCell ref="AW55:BL55"/>
    <mergeCell ref="Q56:U56"/>
    <mergeCell ref="V56:Z56"/>
    <mergeCell ref="AA56:AF56"/>
    <mergeCell ref="AG56:AK56"/>
    <mergeCell ref="AL56:AP56"/>
    <mergeCell ref="AQ56:AV56"/>
    <mergeCell ref="AW56:BA56"/>
    <mergeCell ref="BB56:BF56"/>
    <mergeCell ref="BG56:BL56"/>
    <mergeCell ref="A57:P57"/>
    <mergeCell ref="Q57:U57"/>
    <mergeCell ref="V57:Z57"/>
    <mergeCell ref="AA57:AF57"/>
    <mergeCell ref="AG57:AK57"/>
    <mergeCell ref="AL57:AP57"/>
    <mergeCell ref="AQ57:AV57"/>
    <mergeCell ref="AW57:BA57"/>
    <mergeCell ref="BB57:BF57"/>
    <mergeCell ref="BG57:BL57"/>
    <mergeCell ref="A58:P58"/>
    <mergeCell ref="Q58:U58"/>
    <mergeCell ref="V58:Z58"/>
    <mergeCell ref="AA58:AF58"/>
    <mergeCell ref="AG58:AK58"/>
    <mergeCell ref="AL58:AP58"/>
    <mergeCell ref="AQ58:AV58"/>
    <mergeCell ref="AW58:BA58"/>
    <mergeCell ref="BB58:BF58"/>
    <mergeCell ref="BG58:BL58"/>
    <mergeCell ref="A59:P59"/>
    <mergeCell ref="Q59:U59"/>
    <mergeCell ref="V59:Z59"/>
    <mergeCell ref="AA59:AF59"/>
    <mergeCell ref="AG59:AK59"/>
    <mergeCell ref="AL59:AP59"/>
    <mergeCell ref="AQ59:AV59"/>
    <mergeCell ref="AW59:BA59"/>
    <mergeCell ref="BB59:BF59"/>
    <mergeCell ref="BG59:BL59"/>
    <mergeCell ref="A60:P60"/>
    <mergeCell ref="Q60:U60"/>
    <mergeCell ref="V60:Z60"/>
    <mergeCell ref="AA60:AF60"/>
    <mergeCell ref="AG60:AK60"/>
    <mergeCell ref="BG61:BL61"/>
    <mergeCell ref="A63:BQ63"/>
    <mergeCell ref="AL60:AP60"/>
    <mergeCell ref="AQ60:AV60"/>
    <mergeCell ref="AW60:BA60"/>
    <mergeCell ref="BB60:BF60"/>
    <mergeCell ref="BG60:BL60"/>
    <mergeCell ref="A61:P61"/>
    <mergeCell ref="Q61:U61"/>
    <mergeCell ref="V61:Z61"/>
    <mergeCell ref="AA61:AF61"/>
    <mergeCell ref="AG61:AK61"/>
    <mergeCell ref="A65:B66"/>
    <mergeCell ref="C65:I66"/>
    <mergeCell ref="J65:N66"/>
    <mergeCell ref="O65:X66"/>
    <mergeCell ref="Y65:AM65"/>
    <mergeCell ref="AN65:BB65"/>
    <mergeCell ref="AL61:AP61"/>
    <mergeCell ref="AQ61:AV61"/>
    <mergeCell ref="AW61:BA61"/>
    <mergeCell ref="BB61:BF61"/>
    <mergeCell ref="BC65:BQ65"/>
    <mergeCell ref="Y66:AC66"/>
    <mergeCell ref="AD66:AH66"/>
    <mergeCell ref="AI66:AM66"/>
    <mergeCell ref="AN66:AR66"/>
    <mergeCell ref="AS66:AW66"/>
    <mergeCell ref="AX66:BB66"/>
    <mergeCell ref="BC66:BG66"/>
    <mergeCell ref="BH66:BL66"/>
    <mergeCell ref="BM66:BQ66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67:B67"/>
    <mergeCell ref="C67:I67"/>
    <mergeCell ref="J67:N67"/>
    <mergeCell ref="O67:X67"/>
    <mergeCell ref="Y67:AC67"/>
    <mergeCell ref="AD67:AH67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I77:AM77"/>
    <mergeCell ref="AN77:AR77"/>
    <mergeCell ref="AS77:AW77"/>
    <mergeCell ref="AX77:BB77"/>
    <mergeCell ref="BC77:BG77"/>
    <mergeCell ref="BH77:BL77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I79:AM79"/>
    <mergeCell ref="AN79:AR79"/>
    <mergeCell ref="AS79:AW79"/>
    <mergeCell ref="AX79:BB79"/>
    <mergeCell ref="BC79:BG79"/>
    <mergeCell ref="BH79:BL79"/>
    <mergeCell ref="AX80:BB80"/>
    <mergeCell ref="BC80:BG80"/>
    <mergeCell ref="BH80:BL80"/>
    <mergeCell ref="BM80:BQ80"/>
    <mergeCell ref="A81:BQ81"/>
    <mergeCell ref="A82:B82"/>
    <mergeCell ref="C82:I82"/>
    <mergeCell ref="J82:N82"/>
    <mergeCell ref="O82:X82"/>
    <mergeCell ref="Y82:AC82"/>
    <mergeCell ref="BH82:BL82"/>
    <mergeCell ref="BM82:BQ82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D82:AH82"/>
    <mergeCell ref="AI82:AM82"/>
    <mergeCell ref="AN82:AR82"/>
    <mergeCell ref="AS82:AW82"/>
    <mergeCell ref="AX82:BB82"/>
    <mergeCell ref="BC82:BG82"/>
    <mergeCell ref="AS83:AW83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BH84:BL84"/>
    <mergeCell ref="BM84:BQ84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D84:AH84"/>
    <mergeCell ref="AI84:AM84"/>
    <mergeCell ref="AN84:AR84"/>
    <mergeCell ref="AS84:AW84"/>
    <mergeCell ref="AX84:BB84"/>
    <mergeCell ref="BC84:BG84"/>
    <mergeCell ref="AS85:AW85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AS87:AW87"/>
    <mergeCell ref="AX87:BB87"/>
    <mergeCell ref="BC87:BG87"/>
    <mergeCell ref="BH87:BL87"/>
    <mergeCell ref="BM87:BQ87"/>
    <mergeCell ref="A88:BQ88"/>
    <mergeCell ref="BH86:BL86"/>
    <mergeCell ref="BM86:BQ86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D86:AH86"/>
    <mergeCell ref="AI86:AM86"/>
    <mergeCell ref="AN86:AR86"/>
    <mergeCell ref="AS86:AW86"/>
    <mergeCell ref="AX86:BB86"/>
    <mergeCell ref="BC86:BG86"/>
    <mergeCell ref="BM89:BQ89"/>
    <mergeCell ref="A90:B90"/>
    <mergeCell ref="C90:I90"/>
    <mergeCell ref="J90:N90"/>
    <mergeCell ref="O90:X90"/>
    <mergeCell ref="Y90:AC90"/>
    <mergeCell ref="AD90:AH90"/>
    <mergeCell ref="AI90:AM90"/>
    <mergeCell ref="AN90:AR90"/>
    <mergeCell ref="AS90:AW90"/>
    <mergeCell ref="AI89:AM89"/>
    <mergeCell ref="AN89:AR89"/>
    <mergeCell ref="AS89:AW89"/>
    <mergeCell ref="AX89:BB89"/>
    <mergeCell ref="BC89:BG89"/>
    <mergeCell ref="BH89:BL89"/>
    <mergeCell ref="A89:B89"/>
    <mergeCell ref="C89:I89"/>
    <mergeCell ref="J89:N89"/>
    <mergeCell ref="O89:X89"/>
    <mergeCell ref="Y89:AC89"/>
    <mergeCell ref="AD89:AH89"/>
    <mergeCell ref="AX90:BB90"/>
    <mergeCell ref="BC90:BG90"/>
    <mergeCell ref="BH90:BL90"/>
    <mergeCell ref="BM90:BQ90"/>
    <mergeCell ref="A91:B91"/>
    <mergeCell ref="C91:I91"/>
    <mergeCell ref="J91:N91"/>
    <mergeCell ref="O91:X91"/>
    <mergeCell ref="Y91:AC91"/>
    <mergeCell ref="AD91:AH91"/>
    <mergeCell ref="BM91:BQ91"/>
    <mergeCell ref="A92:BQ92"/>
    <mergeCell ref="A93:B93"/>
    <mergeCell ref="C93:I93"/>
    <mergeCell ref="J93:N93"/>
    <mergeCell ref="O93:X93"/>
    <mergeCell ref="Y93:AC93"/>
    <mergeCell ref="AD93:AH93"/>
    <mergeCell ref="AI93:AM93"/>
    <mergeCell ref="AN93:AR93"/>
    <mergeCell ref="AI91:AM91"/>
    <mergeCell ref="AN91:AR91"/>
    <mergeCell ref="AS91:AW91"/>
    <mergeCell ref="AX91:BB91"/>
    <mergeCell ref="BC91:BG91"/>
    <mergeCell ref="BH91:BL91"/>
    <mergeCell ref="AS93:AW93"/>
    <mergeCell ref="AX93:BB93"/>
    <mergeCell ref="BC93:BG93"/>
    <mergeCell ref="BH93:BL93"/>
    <mergeCell ref="BM93:BQ93"/>
    <mergeCell ref="A94:B94"/>
    <mergeCell ref="C94:I94"/>
    <mergeCell ref="J94:N94"/>
    <mergeCell ref="O94:X94"/>
    <mergeCell ref="Y94:AC94"/>
    <mergeCell ref="BH94:BL94"/>
    <mergeCell ref="BM94:BQ94"/>
    <mergeCell ref="A95:B95"/>
    <mergeCell ref="C95:I95"/>
    <mergeCell ref="J95:N95"/>
    <mergeCell ref="O95:X95"/>
    <mergeCell ref="Y95:AC95"/>
    <mergeCell ref="AD95:AH95"/>
    <mergeCell ref="AI95:AM95"/>
    <mergeCell ref="AN95:AR95"/>
    <mergeCell ref="AD94:AH94"/>
    <mergeCell ref="AI94:AM94"/>
    <mergeCell ref="AN94:AR94"/>
    <mergeCell ref="AS94:AW94"/>
    <mergeCell ref="AX94:BB94"/>
    <mergeCell ref="BC94:BG94"/>
    <mergeCell ref="AS95:AW95"/>
    <mergeCell ref="AX95:BB95"/>
    <mergeCell ref="BC95:BG95"/>
    <mergeCell ref="BH95:BL95"/>
    <mergeCell ref="BM95:BQ95"/>
    <mergeCell ref="A96:B96"/>
    <mergeCell ref="C96:I96"/>
    <mergeCell ref="J96:N96"/>
    <mergeCell ref="O96:X96"/>
    <mergeCell ref="Y96:AC96"/>
    <mergeCell ref="AS97:AW97"/>
    <mergeCell ref="AX97:BB97"/>
    <mergeCell ref="BC97:BG97"/>
    <mergeCell ref="BH97:BL97"/>
    <mergeCell ref="BM97:BQ97"/>
    <mergeCell ref="A98:BQ98"/>
    <mergeCell ref="BH96:BL96"/>
    <mergeCell ref="BM96:BQ96"/>
    <mergeCell ref="A97:B97"/>
    <mergeCell ref="C97:I97"/>
    <mergeCell ref="J97:N97"/>
    <mergeCell ref="O97:X97"/>
    <mergeCell ref="Y97:AC97"/>
    <mergeCell ref="AD97:AH97"/>
    <mergeCell ref="AI97:AM97"/>
    <mergeCell ref="AN97:AR97"/>
    <mergeCell ref="AD96:AH96"/>
    <mergeCell ref="AI96:AM96"/>
    <mergeCell ref="AN96:AR96"/>
    <mergeCell ref="AS96:AW96"/>
    <mergeCell ref="AX96:BB96"/>
    <mergeCell ref="BC96:BG96"/>
    <mergeCell ref="W106:AM106"/>
    <mergeCell ref="AP106:BH106"/>
    <mergeCell ref="A109:V109"/>
    <mergeCell ref="W109:AM109"/>
    <mergeCell ref="AP109:BH109"/>
    <mergeCell ref="W110:AM110"/>
    <mergeCell ref="AP110:BH110"/>
    <mergeCell ref="A99:BQ99"/>
    <mergeCell ref="A101:BL101"/>
    <mergeCell ref="A102:BL102"/>
    <mergeCell ref="A105:V105"/>
    <mergeCell ref="W105:AM105"/>
    <mergeCell ref="AP105:BH105"/>
  </mergeCells>
  <conditionalFormatting sqref="A81 A69:B80 A82:B99">
    <cfRule type="cellIs" dxfId="35" priority="34" stopIfTrue="1" operator="equal">
      <formula>0</formula>
    </cfRule>
  </conditionalFormatting>
  <conditionalFormatting sqref="C97:C98">
    <cfRule type="cellIs" dxfId="34" priority="33" stopIfTrue="1" operator="equal">
      <formula>$C52</formula>
    </cfRule>
  </conditionalFormatting>
  <conditionalFormatting sqref="C96">
    <cfRule type="cellIs" dxfId="33" priority="32" stopIfTrue="1" operator="equal">
      <formula>$C51</formula>
    </cfRule>
  </conditionalFormatting>
  <conditionalFormatting sqref="C95">
    <cfRule type="cellIs" dxfId="32" priority="31" stopIfTrue="1" operator="equal">
      <formula>$C50</formula>
    </cfRule>
  </conditionalFormatting>
  <conditionalFormatting sqref="C94">
    <cfRule type="cellIs" dxfId="31" priority="30" stopIfTrue="1" operator="equal">
      <formula>$C49</formula>
    </cfRule>
  </conditionalFormatting>
  <conditionalFormatting sqref="C91">
    <cfRule type="cellIs" dxfId="30" priority="29" stopIfTrue="1" operator="equal">
      <formula>$C46</formula>
    </cfRule>
  </conditionalFormatting>
  <conditionalFormatting sqref="C90">
    <cfRule type="cellIs" dxfId="29" priority="28" stopIfTrue="1" operator="equal">
      <formula>$C45</formula>
    </cfRule>
  </conditionalFormatting>
  <conditionalFormatting sqref="C89">
    <cfRule type="cellIs" dxfId="28" priority="27" stopIfTrue="1" operator="equal">
      <formula>$C44</formula>
    </cfRule>
  </conditionalFormatting>
  <conditionalFormatting sqref="C87">
    <cfRule type="cellIs" dxfId="27" priority="26" stopIfTrue="1" operator="equal">
      <formula>$C42</formula>
    </cfRule>
  </conditionalFormatting>
  <conditionalFormatting sqref="C86">
    <cfRule type="cellIs" dxfId="26" priority="25" stopIfTrue="1" operator="equal">
      <formula>$C41</formula>
    </cfRule>
  </conditionalFormatting>
  <conditionalFormatting sqref="C85">
    <cfRule type="cellIs" dxfId="25" priority="24" stopIfTrue="1" operator="equal">
      <formula>$C40</formula>
    </cfRule>
  </conditionalFormatting>
  <conditionalFormatting sqref="C84">
    <cfRule type="cellIs" dxfId="24" priority="23" stopIfTrue="1" operator="equal">
      <formula>$C39</formula>
    </cfRule>
  </conditionalFormatting>
  <conditionalFormatting sqref="C83">
    <cfRule type="cellIs" dxfId="23" priority="22" stopIfTrue="1" operator="equal">
      <formula>$C38</formula>
    </cfRule>
  </conditionalFormatting>
  <conditionalFormatting sqref="C82">
    <cfRule type="cellIs" dxfId="22" priority="21" stopIfTrue="1" operator="equal">
      <formula>$C36</formula>
    </cfRule>
  </conditionalFormatting>
  <conditionalFormatting sqref="C80">
    <cfRule type="cellIs" dxfId="21" priority="20" stopIfTrue="1" operator="equal">
      <formula>$C32</formula>
    </cfRule>
  </conditionalFormatting>
  <conditionalFormatting sqref="C79">
    <cfRule type="cellIs" dxfId="20" priority="19" stopIfTrue="1" operator="equal">
      <formula>$C30</formula>
    </cfRule>
  </conditionalFormatting>
  <conditionalFormatting sqref="C78">
    <cfRule type="cellIs" dxfId="19" priority="18" stopIfTrue="1" operator="equal">
      <formula>$C29</formula>
    </cfRule>
  </conditionalFormatting>
  <conditionalFormatting sqref="C77">
    <cfRule type="cellIs" dxfId="18" priority="17" stopIfTrue="1" operator="equal">
      <formula>$C28</formula>
    </cfRule>
  </conditionalFormatting>
  <conditionalFormatting sqref="C76">
    <cfRule type="cellIs" dxfId="17" priority="16" stopIfTrue="1" operator="equal">
      <formula>$C27</formula>
    </cfRule>
  </conditionalFormatting>
  <conditionalFormatting sqref="C75">
    <cfRule type="cellIs" dxfId="16" priority="15" stopIfTrue="1" operator="equal">
      <formula>$C26</formula>
    </cfRule>
  </conditionalFormatting>
  <conditionalFormatting sqref="C74">
    <cfRule type="cellIs" dxfId="15" priority="14" stopIfTrue="1" operator="equal">
      <formula>$C25</formula>
    </cfRule>
  </conditionalFormatting>
  <conditionalFormatting sqref="C73">
    <cfRule type="cellIs" dxfId="14" priority="13" stopIfTrue="1" operator="equal">
      <formula>$C24</formula>
    </cfRule>
  </conditionalFormatting>
  <conditionalFormatting sqref="C72">
    <cfRule type="cellIs" dxfId="13" priority="12" stopIfTrue="1" operator="equal">
      <formula>$C23</formula>
    </cfRule>
  </conditionalFormatting>
  <conditionalFormatting sqref="C71">
    <cfRule type="cellIs" dxfId="12" priority="11" stopIfTrue="1" operator="equal">
      <formula>$C22</formula>
    </cfRule>
  </conditionalFormatting>
  <conditionalFormatting sqref="C70">
    <cfRule type="cellIs" dxfId="11" priority="10" stopIfTrue="1" operator="equal">
      <formula>$C21</formula>
    </cfRule>
  </conditionalFormatting>
  <conditionalFormatting sqref="C69">
    <cfRule type="cellIs" dxfId="10" priority="9" stopIfTrue="1" operator="equal">
      <formula>$C20</formula>
    </cfRule>
  </conditionalFormatting>
  <conditionalFormatting sqref="C82">
    <cfRule type="cellIs" dxfId="9" priority="8" stopIfTrue="1" operator="equal">
      <formula>$C36</formula>
    </cfRule>
  </conditionalFormatting>
  <conditionalFormatting sqref="C92:C93">
    <cfRule type="cellIs" dxfId="8" priority="7" stopIfTrue="1" operator="equal">
      <formula>$C49</formula>
    </cfRule>
  </conditionalFormatting>
  <conditionalFormatting sqref="C88">
    <cfRule type="cellIs" dxfId="7" priority="6" stopIfTrue="1" operator="equal">
      <formula>$C44</formula>
    </cfRule>
  </conditionalFormatting>
  <conditionalFormatting sqref="C99">
    <cfRule type="cellIs" dxfId="6" priority="5" stopIfTrue="1" operator="equal">
      <formula>$C55</formula>
    </cfRule>
  </conditionalFormatting>
  <conditionalFormatting sqref="C99">
    <cfRule type="cellIs" dxfId="5" priority="4" stopIfTrue="1" operator="equal">
      <formula>$C56</formula>
    </cfRule>
  </conditionalFormatting>
  <conditionalFormatting sqref="C99">
    <cfRule type="cellIs" dxfId="4" priority="35" stopIfTrue="1" operator="equal">
      <formula>$C53</formula>
    </cfRule>
  </conditionalFormatting>
  <conditionalFormatting sqref="C98">
    <cfRule type="cellIs" dxfId="3" priority="3" stopIfTrue="1" operator="equal">
      <formula>$C54</formula>
    </cfRule>
  </conditionalFormatting>
  <conditionalFormatting sqref="C98">
    <cfRule type="cellIs" dxfId="2" priority="2" stopIfTrue="1" operator="equal">
      <formula>$C55</formula>
    </cfRule>
  </conditionalFormatting>
  <conditionalFormatting sqref="C98">
    <cfRule type="cellIs" dxfId="1" priority="1" stopIfTrue="1" operator="equal">
      <formula>$C52</formula>
    </cfRule>
  </conditionalFormatting>
  <conditionalFormatting sqref="C92">
    <cfRule type="cellIs" dxfId="0" priority="36" stopIfTrue="1" operator="equal">
      <formula>$C50</formula>
    </cfRule>
  </conditionalFormatting>
  <pageMargins left="0.31496062992125984" right="0.31496062992125984" top="0.39370078740157483" bottom="0.39370078740157483" header="0" footer="0"/>
  <pageSetup paperSize="9" scale="56" fitToHeight="4" orientation="landscape" r:id="rId1"/>
  <headerFooter alignWithMargins="0"/>
  <rowBreaks count="2" manualBreakCount="2">
    <brk id="52" max="68" man="1"/>
    <brk id="86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 0611010</vt:lpstr>
      <vt:lpstr>'КПК 0611010'!Область_печати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PC3</cp:lastModifiedBy>
  <dcterms:created xsi:type="dcterms:W3CDTF">2022-02-11T07:22:35Z</dcterms:created>
  <dcterms:modified xsi:type="dcterms:W3CDTF">2022-02-11T07:35:02Z</dcterms:modified>
</cp:coreProperties>
</file>