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500"/>
  </bookViews>
  <sheets>
    <sheet name="КПК 0611141" sheetId="1" r:id="rId1"/>
  </sheets>
  <definedNames>
    <definedName name="_xlnm.Print_Area" localSheetId="0">'КПК 0611141'!$A$1:$BQ$101</definedName>
  </definedNames>
  <calcPr calcId="144525"/>
</workbook>
</file>

<file path=xl/calcChain.xml><?xml version="1.0" encoding="utf-8"?>
<calcChain xmlns="http://schemas.openxmlformats.org/spreadsheetml/2006/main">
  <c r="BM87" i="1" l="1"/>
  <c r="BH87" i="1"/>
  <c r="BC87" i="1"/>
  <c r="BH86" i="1"/>
  <c r="BC86" i="1"/>
  <c r="BM86" i="1" s="1"/>
  <c r="AI86" i="1"/>
  <c r="BH85" i="1"/>
  <c r="BM85" i="1" s="1"/>
  <c r="BC85" i="1"/>
  <c r="AI85" i="1"/>
  <c r="BH82" i="1"/>
  <c r="BM82" i="1" s="1"/>
  <c r="BC82" i="1"/>
  <c r="AX82" i="1"/>
  <c r="AI82" i="1"/>
  <c r="AI81" i="1"/>
  <c r="BH78" i="1"/>
  <c r="BC78" i="1"/>
  <c r="BM78" i="1" s="1"/>
  <c r="AX78" i="1"/>
  <c r="AI78" i="1"/>
  <c r="BM77" i="1"/>
  <c r="BH77" i="1"/>
  <c r="BC77" i="1"/>
  <c r="AX77" i="1"/>
  <c r="AI77" i="1"/>
  <c r="BH76" i="1"/>
  <c r="BM76" i="1" s="1"/>
  <c r="BC76" i="1"/>
  <c r="AX76" i="1"/>
  <c r="AI76" i="1"/>
  <c r="BH73" i="1"/>
  <c r="BC73" i="1"/>
  <c r="BM73" i="1" s="1"/>
  <c r="AX73" i="1"/>
  <c r="AI73" i="1"/>
  <c r="BH72" i="1"/>
  <c r="BC72" i="1"/>
  <c r="BM72" i="1" s="1"/>
  <c r="AX72" i="1"/>
  <c r="AI72" i="1"/>
  <c r="BM71" i="1"/>
  <c r="BH71" i="1"/>
  <c r="BC71" i="1"/>
  <c r="AX71" i="1"/>
  <c r="AI71" i="1"/>
  <c r="BH70" i="1"/>
  <c r="BM70" i="1" s="1"/>
  <c r="BC70" i="1"/>
  <c r="AX70" i="1"/>
  <c r="AI70" i="1"/>
  <c r="BH69" i="1"/>
  <c r="BC69" i="1"/>
  <c r="BM69" i="1" s="1"/>
  <c r="AX69" i="1"/>
  <c r="AI69" i="1"/>
  <c r="V60" i="1"/>
  <c r="Q60" i="1"/>
  <c r="AL59" i="1"/>
  <c r="AS81" i="1" s="1"/>
  <c r="BH81" i="1" s="1"/>
  <c r="AA59" i="1"/>
  <c r="AA60" i="1" s="1"/>
  <c r="AU50" i="1"/>
  <c r="AL60" i="1" s="1"/>
  <c r="AF50" i="1"/>
  <c r="BI50" i="1" s="1"/>
  <c r="AA50" i="1"/>
  <c r="BI49" i="1"/>
  <c r="AP49" i="1"/>
  <c r="BD49" i="1" s="1"/>
  <c r="BN49" i="1" s="1"/>
  <c r="AK49" i="1"/>
  <c r="BI48" i="1"/>
  <c r="BD48" i="1"/>
  <c r="BN48" i="1" s="1"/>
  <c r="AP48" i="1"/>
  <c r="AZ48" i="1" s="1"/>
  <c r="AK48" i="1"/>
  <c r="BI47" i="1"/>
  <c r="BD47" i="1"/>
  <c r="BN47" i="1" s="1"/>
  <c r="AZ47" i="1"/>
  <c r="AK47" i="1"/>
  <c r="BI46" i="1"/>
  <c r="BD46" i="1"/>
  <c r="BN46" i="1" s="1"/>
  <c r="AZ46" i="1"/>
  <c r="AP46" i="1"/>
  <c r="AN81" i="1" s="1"/>
  <c r="AK46" i="1"/>
  <c r="AK50" i="1" s="1"/>
  <c r="BC81" i="1" l="1"/>
  <c r="BM81" i="1" s="1"/>
  <c r="AX81" i="1"/>
  <c r="AP50" i="1"/>
  <c r="AZ49" i="1"/>
  <c r="BB59" i="1"/>
  <c r="BB60" i="1" s="1"/>
  <c r="AG59" i="1" l="1"/>
  <c r="BD50" i="1"/>
  <c r="BN50" i="1" s="1"/>
  <c r="AZ50" i="1"/>
  <c r="AW59" i="1" l="1"/>
  <c r="AQ59" i="1"/>
  <c r="AG60" i="1"/>
  <c r="AQ60" i="1" s="1"/>
  <c r="BG59" i="1" l="1"/>
  <c r="AW60" i="1"/>
  <c r="BG60" i="1" s="1"/>
</calcChain>
</file>

<file path=xl/sharedStrings.xml><?xml version="1.0" encoding="utf-8"?>
<sst xmlns="http://schemas.openxmlformats.org/spreadsheetml/2006/main" count="222" uniqueCount="120">
  <si>
    <t>ЗАТВЕРДЖЕНО
Наказ Міністерства фінансів України
26.08.2014  № 836
(у редакції наказу Міністерства фінансів України
від 29 грудня 2018 року № 1209)</t>
  </si>
  <si>
    <t>ЗВІТ</t>
  </si>
  <si>
    <t>про виконання паспорта бюджетної програми</t>
  </si>
  <si>
    <t>місцевого бюджету на 2021  рік</t>
  </si>
  <si>
    <t>1.</t>
  </si>
  <si>
    <t>0600000</t>
  </si>
  <si>
    <t>Департамент освіти та науки Хмельницької міської ради</t>
  </si>
  <si>
    <t>(код)</t>
  </si>
  <si>
    <t>(найменування головного розпорядника)</t>
  </si>
  <si>
    <t>2.</t>
  </si>
  <si>
    <t>0610000</t>
  </si>
  <si>
    <t>(найменування відповідального виконавця)</t>
  </si>
  <si>
    <t>3.</t>
  </si>
  <si>
    <t>0611141</t>
  </si>
  <si>
    <t>0990</t>
  </si>
  <si>
    <t>Забезпечення діяльності інших закладів у сфері освіти</t>
  </si>
  <si>
    <t>(КФКВК)</t>
  </si>
  <si>
    <t>(найменування бюджетної програми)</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</si>
  <si>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</si>
  <si>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</si>
  <si>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</si>
  <si>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</si>
  <si>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</si>
  <si>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</si>
  <si>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 xml:space="preserve">Надання якісних послуг з централізованого господарського обслуговування </t>
  </si>
  <si>
    <t>Складання і надання кошторисної, звітної, фінансової документації, фінансування закладів освіти згідно із затвердженими кошторисами</t>
  </si>
  <si>
    <t>Забезпечення потреб старшокласників загальноосвітніх навчальних закладів у профорієнтаційній, допрофесійній та професійній підготовці</t>
  </si>
  <si>
    <t>s5.2</t>
  </si>
  <si>
    <t>5. Мета бюджетної програми</t>
  </si>
  <si>
    <t>Забезпечення діяльності інших закладів у сфері освіти. Забезпечення складання і надання кошторисної, звітної, фінансової документації, фінансування закладів освіти згідно із затвердженими кошторисами. Надання якісних послуг з централізованого господарського обслуговування. Надання учням навчально-виробничих професій. Здійснення навчально-корекційної роботи з учнями, які мають недоліки мовленнєвого розвитку.</t>
  </si>
  <si>
    <t>6. Завдання бюджетної програми</t>
  </si>
  <si>
    <t>Завдання</t>
  </si>
  <si>
    <t>npp</t>
  </si>
  <si>
    <t>p5.3</t>
  </si>
  <si>
    <t>s5.3</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</si>
  <si>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</si>
  <si>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</si>
  <si>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</si>
  <si>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</si>
  <si>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</si>
  <si>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</si>
  <si>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</si>
  <si>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</si>
  <si>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</si>
  <si>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</si>
  <si>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</si>
  <si>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</si>
  <si>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</si>
  <si>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</si>
  <si>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</si>
  <si>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</si>
  <si>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</si>
  <si>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Створення належних умов для діяльності працівників ХМНВК</t>
  </si>
  <si>
    <t>Створення належних умов для діяльності працівників логопедичних пунктів</t>
  </si>
  <si>
    <t>Створення належних умов для діяльності працівників служби бухгалтерського обліку, планування та звітності</t>
  </si>
  <si>
    <t>4.</t>
  </si>
  <si>
    <t>Створення належних умов  для діяльності працівників господарської служби</t>
  </si>
  <si>
    <t>УСЬОГО</t>
  </si>
  <si>
    <t>s5.5</t>
  </si>
  <si>
    <t>Розбіжність між касовими видатками та плановими показниками затвердженими у паспорті бюджетної програми виникли за рахунок уточнення плану видатків на 2021 рік між закладами зменшивши кошторис по ХМНВК на 441 700,00 грн, збільшивши кошторис для логопедичних пунктів на 163 425,57, служби бухгалтерського обліку на 154 606,43 грн та господарської служби на 123 668,00 грн. Додаткові кошти перерозподілені для забезпечення належного функціонування. Розбіжність по спеціальному фонду виникла за рахунок зменшенням потреби на закупівлю та відсутністю необхідності використання коштів.</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</si>
  <si>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</si>
  <si>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</si>
  <si>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</si>
  <si>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</si>
  <si>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розвитку освіти  Хмельницької міської територіальної громади  на 2017-2021 роки (із змінами і доповненнями)</t>
  </si>
  <si>
    <t>Усього</t>
  </si>
  <si>
    <t>s5.6</t>
  </si>
  <si>
    <t>9. Результативні показники бюджетної програми та аналіз їх виконання</t>
  </si>
  <si>
    <t>N з/п</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</si>
  <si>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</si>
  <si>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</si>
  <si>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</si>
  <si>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</si>
  <si>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</si>
  <si>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</si>
  <si>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</si>
  <si>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</si>
  <si>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</si>
  <si>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</si>
  <si>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</si>
  <si>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s5.7</t>
  </si>
  <si>
    <t>Кількість закладів</t>
  </si>
  <si>
    <t>од.</t>
  </si>
  <si>
    <t>Мережа шкіл</t>
  </si>
  <si>
    <t>Кількість логопедичних пунктів</t>
  </si>
  <si>
    <t>Кількість закладів, які обслуговує служба бухгалтерського обліку, планування та звітності та господарська служба</t>
  </si>
  <si>
    <t xml:space="preserve">Звітність </t>
  </si>
  <si>
    <t>Середньорічна кількість педагогічного персоналу</t>
  </si>
  <si>
    <t>Штатний розпис, тарифікація</t>
  </si>
  <si>
    <t>Всього- середньорічне число ставок (штатних одиниць)</t>
  </si>
  <si>
    <t>Розбіжності між фактичними та затвердженими результативними показниками не мають відхилення.</t>
  </si>
  <si>
    <t>продукту</t>
  </si>
  <si>
    <t>Кількість учнів ХМНВК</t>
  </si>
  <si>
    <t>осіб</t>
  </si>
  <si>
    <t>Мережа</t>
  </si>
  <si>
    <t>Кількість складених звітів службою бухгалтерського обліку, планування та звітності</t>
  </si>
  <si>
    <t>Кількість складених дефектних актів господарською службою</t>
  </si>
  <si>
    <t xml:space="preserve">3. </t>
  </si>
  <si>
    <t>ефективності</t>
  </si>
  <si>
    <t>Витрати на 1 учня ХМНВК</t>
  </si>
  <si>
    <t>Розрахунок</t>
  </si>
  <si>
    <t>Середня кількість закладів, які обслуговує один працівник господарської служби</t>
  </si>
  <si>
    <t>грн</t>
  </si>
  <si>
    <t>Відхилення пояснюється економією по оплаті праці та нарахування на неї, дотриманням режиму економії, зменшенням обсягів споживання комунальних послуг та енергоносіїв зменшенням потреби на закупівлю.</t>
  </si>
  <si>
    <t xml:space="preserve">4. </t>
  </si>
  <si>
    <t>якості</t>
  </si>
  <si>
    <t>Відсоток учнів з вадами мовлення, охоплених логопедичними пунктами</t>
  </si>
  <si>
    <t>%</t>
  </si>
  <si>
    <t>Відсоток учнів, що закінчили ХМНВК</t>
  </si>
  <si>
    <t>Відсоток захищених статей видатків в загальному
обсязі</t>
  </si>
  <si>
    <t>Аналіз стану виконання результативних показників за даною бюджетною програмою засвідчує, що показники мають мінімальні відхилення.</t>
  </si>
  <si>
    <t>Відхилення пояснюється відповідно зміною показників затрат.</t>
  </si>
  <si>
    <t>10. Узагальнений висновок про виконання бюджетної програми.</t>
  </si>
  <si>
    <r>
      <t>Аналіз стану виконання результативних показників за даною бюджетною програмою засвідчує, що заплановані заходи цієї бюджетної програми виконані в повному обсязі, виходячи з фактичної потреби. Забезпечено належне  функціонування  діяльності інших закладів у сфері освіти. Затверджені паспортом бюджетної програми та фактично проведені у 2021 році видатки, надали можливість забезпечити цілі державної політики, на досягнення яких спрямована реалізація бюджетної програми. За напрямом використання бюджетних коштів "Створення належних умов для діяльності працівників ХМНВК" забезпечено своєчасну виплату заробітної плати працівникам, сплату нарахувань на оплату праці, оплату за комунальні послуги та енергоносії та інші поточні видатки; "Створення належних умов для діяльності працівників логопедичних пунктів" забезпечено своєчасну виплату заробітної плати працівникам, сплату нарахувань на оплату праці, оплату за комунальні послуги та енергоносії; "Створення належних умов для діяльності працівників служби бухгалтерського обліку, планування та звітності" забезпечено своєчасну виплату заробітної плати працівникам, сплату нарахувань на оплату праці, оплату за комунальні послуги та енергоносії, проведення поточного ремонту каналізації та встановлення пожежної сигналізації та інші поточні видатки; "Створення належних умов  для діяльності працівників господарської служби" забезпечено своєчасну виплату заробітної плати працівникам, сплату нарахувань на оплату праці, оплату за комунальні послуги та енергоносії та інші поточні видатки..
*</t>
    </r>
    <r>
      <rPr>
        <sz val="10"/>
        <color theme="1"/>
        <rFont val="Times New Roman"/>
        <family val="1"/>
        <charset val="204"/>
      </rPr>
      <t xml:space="preserve"> Зазначаються всі напрями використання бюджетних коштів, затверджені у паспорті бюджетної програми.</t>
    </r>
  </si>
  <si>
    <t xml:space="preserve">В.о. директора Департаменту освіти та науки </t>
  </si>
  <si>
    <t>Ольга КШАНОВСЬКА</t>
  </si>
  <si>
    <t>(підпис)</t>
  </si>
  <si>
    <t>(ініціали та прізвище)</t>
  </si>
  <si>
    <t>Начальник фінансово-економічного відділу- головний бухгалтер</t>
  </si>
  <si>
    <t xml:space="preserve">Оксана Кумарьова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</si>
</sst>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
    <numFmt numFmtId="166" formatCode="#,##0.0"/>
  </numFmts>
  <fonts count="14" x14ac:knownFonts="1">
    <font>
      <sz val="10"/>
      <name val="Arial Cyr"/>
      <charset val="204"/>
    </font>
    <font>
      <sz val="10"/>
      <name val="Times New Roman"/>
      <family val="1"/>
      <charset val="204"/>
    </font>
    <font>
      <i/>
      <sz val="10"/>
      <name val="Times New Roman"/>
      <family val="1"/>
      <charset val="204"/>
    </font>
    <font>
      <b/>
      <sz val="12"/>
      <name val="Times New Roman"/>
      <family val="1"/>
      <charset val="204"/>
    </font>
    <font>
      <sz val="12"/>
      <name val="Times New Roman"/>
      <family val="1"/>
    </font>
    <font>
      <sz val="12"/>
      <name val="Times New Roman"/>
      <family val="1"/>
      <charset val="204"/>
    </font>
    <font>
      <sz val="11"/>
      <name val="Times New Roman"/>
      <family val="1"/>
      <charset val="204"/>
    </font>
    <font>
      <sz val="12"/>
      <name val="Arial Cyr"/>
      <charset val="204"/>
    </font>
    <font>
      <b/>
      <sz val="10"/>
      <name val="Times New Roman"/>
      <family val="1"/>
      <charset val="204"/>
    </font>
    <font>
      <sz val="12"/>
      <color theme="1"/>
      <name val="Times New Roman"/>
      <family val="1"/>
      <charset val="204"/>
    </font>
    <font>
      <sz val="12"/>
      <color rgb="FFFF0000"/>
      <name val="Times New Roman"/>
      <family val="1"/>
      <charset val="204"/>
    </font>
    <font>
      <sz val="10"/>
      <color rgb="FFFF0000"/>
      <name val="Times New Roman"/>
      <family val="1"/>
      <charset val="204"/>
    </font>
    <font>
      <sz val="10"/>
      <color theme="1"/>
      <name val="Times New Roman"/>
      <family val="1"/>
      <charset val="204"/>
    </font>
    <font>
      <sz val="10"/>
      <color rgb="FF000000"/>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138">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3" fillId="0" borderId="0" xfId="0" applyFont="1"/>
    <xf numFmtId="0" fontId="8" fillId="0" borderId="0" xfId="0" applyFont="1"/>
    <xf numFmtId="0" fontId="5" fillId="0" borderId="0" xfId="0" applyFont="1" applyBorder="1" applyAlignment="1">
      <alignment vertical="center" wrapText="1"/>
    </xf>
    <xf numFmtId="0" fontId="5" fillId="0" borderId="0" xfId="0" applyFont="1" applyBorder="1" applyAlignment="1"/>
    <xf numFmtId="164" fontId="1" fillId="0" borderId="0" xfId="0" applyNumberFormat="1" applyFont="1" applyBorder="1" applyAlignment="1">
      <alignment vertical="center" wrapText="1"/>
    </xf>
    <xf numFmtId="0" fontId="3" fillId="0" borderId="0" xfId="0" applyFont="1" applyBorder="1" applyAlignment="1"/>
    <xf numFmtId="0" fontId="5" fillId="0" borderId="0" xfId="0" applyFont="1" applyBorder="1" applyAlignment="1">
      <alignment vertical="center"/>
    </xf>
    <xf numFmtId="0" fontId="1" fillId="0" borderId="0" xfId="0" applyFont="1" applyBorder="1"/>
    <xf numFmtId="0" fontId="1" fillId="0" borderId="0" xfId="0" applyFont="1" applyBorder="1" applyAlignment="1"/>
    <xf numFmtId="164" fontId="5" fillId="0" borderId="0" xfId="0" applyNumberFormat="1" applyFont="1" applyBorder="1" applyAlignment="1">
      <alignment vertical="center" wrapText="1"/>
    </xf>
    <xf numFmtId="164" fontId="10" fillId="0" borderId="0" xfId="0" applyNumberFormat="1" applyFont="1" applyBorder="1" applyAlignment="1">
      <alignment vertical="center" wrapText="1"/>
    </xf>
    <xf numFmtId="0" fontId="11" fillId="0" borderId="0" xfId="0" applyFont="1" applyBorder="1"/>
    <xf numFmtId="0" fontId="11" fillId="0" borderId="0" xfId="0" applyFont="1"/>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horizontal="left" wrapText="1"/>
    </xf>
    <xf numFmtId="0" fontId="1" fillId="0" borderId="1" xfId="0" applyFont="1" applyBorder="1" applyAlignment="1">
      <alignment horizontal="center" wrapText="1"/>
    </xf>
    <xf numFmtId="0" fontId="5" fillId="0" borderId="1" xfId="0" applyFont="1" applyBorder="1" applyAlignment="1">
      <alignment horizontal="center" wrapText="1"/>
    </xf>
    <xf numFmtId="0" fontId="3" fillId="0" borderId="0" xfId="0" applyFont="1" applyAlignment="1">
      <alignment horizontal="left" vertical="top" wrapText="1"/>
    </xf>
    <xf numFmtId="0" fontId="1" fillId="0" borderId="1" xfId="0" applyFont="1" applyBorder="1" applyAlignment="1">
      <alignment horizontal="center" vertical="center" wrapText="1"/>
    </xf>
    <xf numFmtId="0" fontId="5" fillId="0" borderId="1" xfId="0" applyFont="1" applyBorder="1" applyAlignment="1">
      <alignment horizontal="center" vertical="top" wrapText="1"/>
    </xf>
    <xf numFmtId="166" fontId="5" fillId="0" borderId="4" xfId="0" applyNumberFormat="1" applyFont="1" applyBorder="1" applyAlignment="1">
      <alignment horizontal="center" vertical="center" wrapText="1"/>
    </xf>
    <xf numFmtId="166" fontId="5" fillId="0" borderId="5" xfId="0" applyNumberFormat="1" applyFont="1" applyBorder="1" applyAlignment="1">
      <alignment horizontal="center" vertical="center" wrapText="1"/>
    </xf>
    <xf numFmtId="166" fontId="5" fillId="0" borderId="6" xfId="0" applyNumberFormat="1"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9" fillId="0" borderId="0" xfId="0" applyFont="1" applyBorder="1" applyAlignment="1">
      <alignment horizontal="left"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3" fontId="9" fillId="0" borderId="4" xfId="0" applyNumberFormat="1" applyFont="1" applyBorder="1" applyAlignment="1">
      <alignment horizontal="center" vertical="center" wrapText="1"/>
    </xf>
    <xf numFmtId="3" fontId="9" fillId="0" borderId="5"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4"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4"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 fillId="0" borderId="3" xfId="0" applyFont="1" applyBorder="1" applyAlignment="1">
      <alignment horizontal="center"/>
    </xf>
    <xf numFmtId="0" fontId="5"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4" fontId="3" fillId="0" borderId="3" xfId="0" applyNumberFormat="1" applyFont="1" applyBorder="1" applyAlignment="1">
      <alignment horizontal="center" vertical="center" wrapText="1"/>
    </xf>
    <xf numFmtId="4" fontId="5"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8" fillId="0" borderId="3"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0" fillId="0" borderId="3" xfId="0" applyBorder="1" applyAlignment="1">
      <alignment horizontal="center"/>
    </xf>
    <xf numFmtId="0" fontId="6" fillId="0" borderId="0" xfId="0" applyFont="1" applyAlignment="1">
      <alignment horizontal="right" vertical="center" wrapText="1"/>
    </xf>
    <xf numFmtId="0" fontId="3" fillId="0" borderId="3"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 fontId="5" fillId="0" borderId="4"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 fillId="0" borderId="3"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5" fillId="0" borderId="4" xfId="0" applyNumberFormat="1"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NumberFormat="1" applyFont="1" applyBorder="1" applyAlignment="1">
      <alignment horizontal="left" vertical="center" wrapText="1"/>
    </xf>
    <xf numFmtId="0" fontId="5" fillId="0" borderId="6" xfId="0" applyNumberFormat="1" applyFont="1" applyBorder="1" applyAlignment="1">
      <alignment horizontal="left" vertical="center" wrapText="1"/>
    </xf>
    <xf numFmtId="0" fontId="3" fillId="0" borderId="1" xfId="0" applyFont="1" applyBorder="1" applyAlignment="1">
      <alignment horizontal="left" vertical="top"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wrapText="1"/>
    </xf>
    <xf numFmtId="0" fontId="2" fillId="0" borderId="0" xfId="0" applyFont="1" applyAlignment="1">
      <alignment horizontal="left" vertical="center" wrapText="1"/>
    </xf>
  </cellXfs>
  <cellStyles count="2">
    <cellStyle name="Обычный" xfId="0" builtinId="0"/>
    <cellStyle name="Обычный 2" xfId="1"/>
  </cellStyles>
  <dxfs count="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B99"/>
  <sheetViews>
    <sheetView tabSelected="1" view="pageBreakPreview" topLeftCell="A2" zoomScale="60" zoomScaleNormal="100" workbookViewId="0">
      <selection activeCell="BR47" sqref="BR47"/>
    </sheetView>
  </sheetViews>
  <sheetFormatPr defaultColWidth="9.140625" defaultRowHeight="12.75" x14ac:dyDescent="0.2"/>
  <cols>
    <col min="1" max="1" width="3.28515625" style="1" customWidth="1"/>
    <col min="2" max="2" width="3.42578125" style="1" customWidth="1"/>
    <col min="3" max="3" width="2.85546875" style="1" customWidth="1"/>
    <col min="4" max="4" width="4.28515625" style="1" customWidth="1"/>
    <col min="5" max="5" width="4.140625" style="1" customWidth="1"/>
    <col min="6" max="6" width="3.7109375" style="1" customWidth="1"/>
    <col min="7" max="8" width="3.5703125" style="1" customWidth="1"/>
    <col min="9" max="9" width="9.5703125" style="1" customWidth="1"/>
    <col min="10" max="10" width="1.85546875" style="1" customWidth="1"/>
    <col min="11" max="12" width="1.140625" style="1" customWidth="1"/>
    <col min="13" max="13" width="1" style="1" customWidth="1"/>
    <col min="14" max="16" width="2.85546875" style="1" customWidth="1"/>
    <col min="17" max="17" width="0.7109375" style="1" customWidth="1"/>
    <col min="18" max="18" width="3.5703125" style="1" customWidth="1"/>
    <col min="19" max="19" width="3.85546875" style="1" customWidth="1"/>
    <col min="20" max="20" width="5.7109375" style="1" customWidth="1"/>
    <col min="21" max="21" width="2.85546875" style="1" customWidth="1"/>
    <col min="22" max="22" width="4.140625" style="1" customWidth="1"/>
    <col min="23" max="23" width="2.140625" style="1" customWidth="1"/>
    <col min="24" max="24" width="5.5703125" style="1" customWidth="1"/>
    <col min="25" max="25" width="4.42578125" style="1" customWidth="1"/>
    <col min="26" max="26" width="2.85546875" style="1" customWidth="1"/>
    <col min="27" max="27" width="2.140625" style="1" customWidth="1"/>
    <col min="28" max="28" width="2.85546875" style="1" customWidth="1"/>
    <col min="29" max="29" width="7.28515625" style="1" customWidth="1"/>
    <col min="30" max="33" width="2.85546875" style="1" customWidth="1"/>
    <col min="34" max="34" width="6.7109375" style="1" customWidth="1"/>
    <col min="35" max="35" width="2.85546875" style="1" customWidth="1"/>
    <col min="36" max="36" width="4.7109375" style="1" customWidth="1"/>
    <col min="37" max="37" width="2.85546875" style="1" customWidth="1"/>
    <col min="38" max="38" width="6.7109375" style="1" customWidth="1"/>
    <col min="39" max="39" width="4.140625" style="1" customWidth="1"/>
    <col min="40" max="41" width="2.85546875" style="1" customWidth="1"/>
    <col min="42" max="42" width="4.5703125" style="1" customWidth="1"/>
    <col min="43" max="43" width="2.5703125" style="1" customWidth="1"/>
    <col min="44" max="44" width="3.5703125" style="1" customWidth="1"/>
    <col min="45" max="45" width="5.42578125" style="1" customWidth="1"/>
    <col min="46" max="46" width="2.85546875" style="1" customWidth="1"/>
    <col min="47" max="47" width="4" style="1" customWidth="1"/>
    <col min="48" max="49" width="2.85546875" style="1" customWidth="1"/>
    <col min="50" max="50" width="3.85546875" style="1" customWidth="1"/>
    <col min="51" max="51" width="2.85546875" style="1" customWidth="1"/>
    <col min="52" max="52" width="4.28515625" style="1" customWidth="1"/>
    <col min="53" max="53" width="5.140625" style="1" customWidth="1"/>
    <col min="54" max="54" width="4.85546875" style="1" customWidth="1"/>
    <col min="55" max="56" width="2.85546875" style="1" customWidth="1"/>
    <col min="57" max="57" width="4" style="1" customWidth="1"/>
    <col min="58" max="58" width="2.85546875" style="1" customWidth="1"/>
    <col min="59" max="59" width="4.28515625" style="1" customWidth="1"/>
    <col min="60" max="62" width="2.85546875" style="1" customWidth="1"/>
    <col min="63" max="63" width="5" style="1" customWidth="1"/>
    <col min="64" max="65" width="2.85546875" style="1" customWidth="1"/>
    <col min="66" max="66" width="4.140625" style="1" customWidth="1"/>
    <col min="67" max="67" width="4.28515625" style="1" customWidth="1"/>
    <col min="68" max="68" width="4" style="1" customWidth="1"/>
    <col min="69" max="69" width="5.28515625" style="1" customWidth="1"/>
    <col min="70" max="70" width="57.140625" style="1" customWidth="1"/>
    <col min="71"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36" t="s">
        <v>0</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1:64"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5.75" x14ac:dyDescent="0.2">
      <c r="A10" s="135" t="s">
        <v>1</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row>
    <row r="11" spans="1:64" ht="15.75" customHeight="1" x14ac:dyDescent="0.2">
      <c r="A11" s="135" t="s">
        <v>2</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row>
    <row r="12" spans="1:64" ht="15.75" customHeight="1" x14ac:dyDescent="0.2">
      <c r="A12" s="135" t="s">
        <v>3</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95" customHeight="1" x14ac:dyDescent="0.2">
      <c r="A14" s="131" t="s">
        <v>4</v>
      </c>
      <c r="B14" s="131"/>
      <c r="C14" s="4"/>
      <c r="D14" s="132" t="s">
        <v>5</v>
      </c>
      <c r="E14" s="133"/>
      <c r="F14" s="133"/>
      <c r="G14" s="133"/>
      <c r="H14" s="133"/>
      <c r="I14" s="133"/>
      <c r="J14" s="133"/>
      <c r="K14" s="4"/>
      <c r="L14" s="129" t="s">
        <v>6</v>
      </c>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row>
    <row r="15" spans="1:64" ht="15.95" customHeight="1" x14ac:dyDescent="0.2">
      <c r="A15" s="5"/>
      <c r="B15" s="5"/>
      <c r="C15" s="5"/>
      <c r="D15" s="134" t="s">
        <v>7</v>
      </c>
      <c r="E15" s="134"/>
      <c r="F15" s="134"/>
      <c r="G15" s="134"/>
      <c r="H15" s="134"/>
      <c r="I15" s="134"/>
      <c r="J15" s="134"/>
      <c r="K15" s="5"/>
      <c r="L15" s="130" t="s">
        <v>8</v>
      </c>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row>
    <row r="16" spans="1:64" ht="6"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row>
    <row r="17" spans="1:79" ht="27.95" customHeight="1" x14ac:dyDescent="0.2">
      <c r="A17" s="131" t="s">
        <v>9</v>
      </c>
      <c r="B17" s="131"/>
      <c r="C17" s="4"/>
      <c r="D17" s="132" t="s">
        <v>10</v>
      </c>
      <c r="E17" s="133"/>
      <c r="F17" s="133"/>
      <c r="G17" s="133"/>
      <c r="H17" s="133"/>
      <c r="I17" s="133"/>
      <c r="J17" s="133"/>
      <c r="K17" s="4"/>
      <c r="L17" s="129" t="s">
        <v>6</v>
      </c>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row>
    <row r="18" spans="1:79" ht="15.95" customHeight="1" x14ac:dyDescent="0.2">
      <c r="A18" s="5"/>
      <c r="B18" s="5"/>
      <c r="C18" s="5"/>
      <c r="D18" s="134" t="s">
        <v>7</v>
      </c>
      <c r="E18" s="134"/>
      <c r="F18" s="134"/>
      <c r="G18" s="134"/>
      <c r="H18" s="134"/>
      <c r="I18" s="134"/>
      <c r="J18" s="134"/>
      <c r="K18" s="5"/>
      <c r="L18" s="130" t="s">
        <v>11</v>
      </c>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row>
    <row r="19" spans="1:79" ht="6.75" customHeight="1"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row>
    <row r="20" spans="1:79" ht="35.25" customHeight="1" x14ac:dyDescent="0.2">
      <c r="A20" s="131" t="s">
        <v>12</v>
      </c>
      <c r="B20" s="131"/>
      <c r="C20" s="4"/>
      <c r="D20" s="132" t="s">
        <v>13</v>
      </c>
      <c r="E20" s="133"/>
      <c r="F20" s="133"/>
      <c r="G20" s="133"/>
      <c r="H20" s="133"/>
      <c r="I20" s="133"/>
      <c r="J20" s="133"/>
      <c r="K20" s="4"/>
      <c r="L20" s="132" t="s">
        <v>14</v>
      </c>
      <c r="M20" s="133"/>
      <c r="N20" s="133"/>
      <c r="O20" s="133"/>
      <c r="P20" s="133"/>
      <c r="Q20" s="133"/>
      <c r="R20" s="133"/>
      <c r="S20" s="133"/>
      <c r="T20" s="133"/>
      <c r="U20" s="133"/>
      <c r="V20" s="133"/>
      <c r="W20" s="133"/>
      <c r="X20" s="133"/>
      <c r="Y20" s="133"/>
      <c r="Z20" s="133"/>
      <c r="AA20" s="133"/>
      <c r="AB20" s="133"/>
      <c r="AC20" s="129" t="s">
        <v>15</v>
      </c>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row>
    <row r="21" spans="1:79" ht="20.100000000000001" customHeight="1" x14ac:dyDescent="0.2">
      <c r="A21" s="5"/>
      <c r="B21" s="5"/>
      <c r="C21" s="5"/>
      <c r="D21" s="91" t="s">
        <v>7</v>
      </c>
      <c r="E21" s="91"/>
      <c r="F21" s="91"/>
      <c r="G21" s="91"/>
      <c r="H21" s="91"/>
      <c r="I21" s="91"/>
      <c r="J21" s="91"/>
      <c r="K21" s="5"/>
      <c r="L21" s="130" t="s">
        <v>16</v>
      </c>
      <c r="M21" s="130"/>
      <c r="N21" s="130"/>
      <c r="O21" s="130"/>
      <c r="P21" s="130"/>
      <c r="Q21" s="130"/>
      <c r="R21" s="130"/>
      <c r="S21" s="130"/>
      <c r="T21" s="130"/>
      <c r="U21" s="130"/>
      <c r="V21" s="130"/>
      <c r="W21" s="130"/>
      <c r="X21" s="130"/>
      <c r="Y21" s="130"/>
      <c r="Z21" s="130"/>
      <c r="AA21" s="130"/>
      <c r="AB21" s="130"/>
      <c r="AC21" s="130" t="s">
        <v>17</v>
      </c>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row>
    <row r="23" spans="1:79" ht="15.75" customHeight="1" x14ac:dyDescent="0.2">
      <c r="A23" s="38" t="s">
        <v>18</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row>
    <row r="24" spans="1:79" ht="27.75" customHeight="1" x14ac:dyDescent="0.2">
      <c r="A24" s="123" t="s">
        <v>19</v>
      </c>
      <c r="B24" s="123"/>
      <c r="C24" s="123"/>
      <c r="D24" s="123"/>
      <c r="E24" s="123"/>
      <c r="F24" s="123"/>
      <c r="G24" s="124" t="s">
        <v>20</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6"/>
    </row>
    <row r="25" spans="1:79" ht="15.75" x14ac:dyDescent="0.2">
      <c r="A25" s="85">
        <v>1</v>
      </c>
      <c r="B25" s="85"/>
      <c r="C25" s="85"/>
      <c r="D25" s="85"/>
      <c r="E25" s="85"/>
      <c r="F25" s="85"/>
      <c r="G25" s="124">
        <v>2</v>
      </c>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6"/>
    </row>
    <row r="26" spans="1:79" ht="10.5" hidden="1" customHeight="1" x14ac:dyDescent="0.2">
      <c r="A26" s="80" t="s">
        <v>21</v>
      </c>
      <c r="B26" s="80"/>
      <c r="C26" s="80"/>
      <c r="D26" s="80"/>
      <c r="E26" s="80"/>
      <c r="F26" s="80"/>
      <c r="G26" s="81" t="s">
        <v>22</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3"/>
      <c r="CA26" s="1" t="s">
        <v>23</v>
      </c>
    </row>
    <row r="27" spans="1:79" ht="29.25" customHeight="1" x14ac:dyDescent="0.2">
      <c r="A27" s="85" t="s">
        <v>4</v>
      </c>
      <c r="B27" s="85"/>
      <c r="C27" s="85"/>
      <c r="D27" s="85"/>
      <c r="E27" s="85"/>
      <c r="F27" s="85"/>
      <c r="G27" s="120" t="s">
        <v>24</v>
      </c>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8"/>
    </row>
    <row r="28" spans="1:79" ht="31.5" customHeight="1" x14ac:dyDescent="0.2">
      <c r="A28" s="85" t="s">
        <v>9</v>
      </c>
      <c r="B28" s="85"/>
      <c r="C28" s="85"/>
      <c r="D28" s="85"/>
      <c r="E28" s="85"/>
      <c r="F28" s="85"/>
      <c r="G28" s="120" t="s">
        <v>25</v>
      </c>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8"/>
    </row>
    <row r="29" spans="1:79" ht="43.5" customHeight="1" x14ac:dyDescent="0.2">
      <c r="A29" s="85" t="s">
        <v>12</v>
      </c>
      <c r="B29" s="85"/>
      <c r="C29" s="85"/>
      <c r="D29" s="85"/>
      <c r="E29" s="85"/>
      <c r="F29" s="85"/>
      <c r="G29" s="120" t="s">
        <v>26</v>
      </c>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8"/>
      <c r="CA29" s="1" t="s">
        <v>27</v>
      </c>
    </row>
    <row r="30" spans="1:79" ht="12.75"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79" ht="15.95" customHeight="1" x14ac:dyDescent="0.2">
      <c r="A31" s="38" t="s">
        <v>28</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row>
    <row r="32" spans="1:79" ht="54.75" customHeight="1" x14ac:dyDescent="0.2">
      <c r="A32" s="129" t="s">
        <v>29</v>
      </c>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row>
    <row r="33" spans="1:79" ht="12.75" customHeight="1" x14ac:dyDescent="0.2">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row>
    <row r="34" spans="1:79" ht="15.75" customHeight="1" x14ac:dyDescent="0.2">
      <c r="A34" s="38" t="s">
        <v>30</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row>
    <row r="35" spans="1:79" ht="27.75" customHeight="1" x14ac:dyDescent="0.2">
      <c r="A35" s="123" t="s">
        <v>19</v>
      </c>
      <c r="B35" s="123"/>
      <c r="C35" s="123"/>
      <c r="D35" s="123"/>
      <c r="E35" s="123"/>
      <c r="F35" s="123"/>
      <c r="G35" s="124" t="s">
        <v>31</v>
      </c>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6"/>
    </row>
    <row r="36" spans="1:79" ht="15.75" x14ac:dyDescent="0.2">
      <c r="A36" s="85">
        <v>1</v>
      </c>
      <c r="B36" s="85"/>
      <c r="C36" s="85"/>
      <c r="D36" s="85"/>
      <c r="E36" s="85"/>
      <c r="F36" s="85"/>
      <c r="G36" s="124">
        <v>2</v>
      </c>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6"/>
    </row>
    <row r="37" spans="1:79" ht="10.5" hidden="1" customHeight="1" x14ac:dyDescent="0.2">
      <c r="A37" s="80" t="s">
        <v>32</v>
      </c>
      <c r="B37" s="80"/>
      <c r="C37" s="80"/>
      <c r="D37" s="80"/>
      <c r="E37" s="80"/>
      <c r="F37" s="80"/>
      <c r="G37" s="81" t="s">
        <v>22</v>
      </c>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3"/>
      <c r="CA37" s="1" t="s">
        <v>33</v>
      </c>
    </row>
    <row r="38" spans="1:79" ht="55.5" customHeight="1" x14ac:dyDescent="0.2">
      <c r="A38" s="85" t="s">
        <v>4</v>
      </c>
      <c r="B38" s="85"/>
      <c r="C38" s="85"/>
      <c r="D38" s="85"/>
      <c r="E38" s="85"/>
      <c r="F38" s="85"/>
      <c r="G38" s="120" t="s">
        <v>29</v>
      </c>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2"/>
      <c r="CA38" s="1" t="s">
        <v>34</v>
      </c>
    </row>
    <row r="40" spans="1:79" ht="15.75" customHeight="1" x14ac:dyDescent="0.2">
      <c r="A40" s="38" t="s">
        <v>35</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row>
    <row r="41" spans="1:79" ht="15" customHeight="1" x14ac:dyDescent="0.2">
      <c r="A41" s="102" t="s">
        <v>36</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row>
    <row r="42" spans="1:79" ht="48" customHeight="1" x14ac:dyDescent="0.2">
      <c r="A42" s="85" t="s">
        <v>19</v>
      </c>
      <c r="B42" s="85"/>
      <c r="C42" s="85" t="s">
        <v>37</v>
      </c>
      <c r="D42" s="85"/>
      <c r="E42" s="85"/>
      <c r="F42" s="85"/>
      <c r="G42" s="85"/>
      <c r="H42" s="85"/>
      <c r="I42" s="85"/>
      <c r="J42" s="85"/>
      <c r="K42" s="85"/>
      <c r="L42" s="85"/>
      <c r="M42" s="85"/>
      <c r="N42" s="85"/>
      <c r="O42" s="85"/>
      <c r="P42" s="85"/>
      <c r="Q42" s="85"/>
      <c r="R42" s="85"/>
      <c r="S42" s="85"/>
      <c r="T42" s="85"/>
      <c r="U42" s="85"/>
      <c r="V42" s="85"/>
      <c r="W42" s="85"/>
      <c r="X42" s="85"/>
      <c r="Y42" s="85"/>
      <c r="Z42" s="85"/>
      <c r="AA42" s="85" t="s">
        <v>38</v>
      </c>
      <c r="AB42" s="85"/>
      <c r="AC42" s="85"/>
      <c r="AD42" s="85"/>
      <c r="AE42" s="85"/>
      <c r="AF42" s="85"/>
      <c r="AG42" s="85"/>
      <c r="AH42" s="85"/>
      <c r="AI42" s="85"/>
      <c r="AJ42" s="85"/>
      <c r="AK42" s="85"/>
      <c r="AL42" s="85"/>
      <c r="AM42" s="85"/>
      <c r="AN42" s="85"/>
      <c r="AO42" s="85"/>
      <c r="AP42" s="85" t="s">
        <v>39</v>
      </c>
      <c r="AQ42" s="85"/>
      <c r="AR42" s="85"/>
      <c r="AS42" s="85"/>
      <c r="AT42" s="85"/>
      <c r="AU42" s="85"/>
      <c r="AV42" s="85"/>
      <c r="AW42" s="85"/>
      <c r="AX42" s="85"/>
      <c r="AY42" s="85"/>
      <c r="AZ42" s="85"/>
      <c r="BA42" s="85"/>
      <c r="BB42" s="85"/>
      <c r="BC42" s="85"/>
      <c r="BD42" s="85" t="s">
        <v>40</v>
      </c>
      <c r="BE42" s="85"/>
      <c r="BF42" s="85"/>
      <c r="BG42" s="85"/>
      <c r="BH42" s="85"/>
      <c r="BI42" s="85"/>
      <c r="BJ42" s="85"/>
      <c r="BK42" s="85"/>
      <c r="BL42" s="85"/>
      <c r="BM42" s="85"/>
      <c r="BN42" s="85"/>
      <c r="BO42" s="85"/>
      <c r="BP42" s="85"/>
      <c r="BQ42" s="85"/>
    </row>
    <row r="43" spans="1:79" ht="39" customHeight="1"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t="s">
        <v>41</v>
      </c>
      <c r="AB43" s="85"/>
      <c r="AC43" s="85"/>
      <c r="AD43" s="85"/>
      <c r="AE43" s="85"/>
      <c r="AF43" s="85" t="s">
        <v>42</v>
      </c>
      <c r="AG43" s="85"/>
      <c r="AH43" s="85"/>
      <c r="AI43" s="85"/>
      <c r="AJ43" s="85"/>
      <c r="AK43" s="85" t="s">
        <v>43</v>
      </c>
      <c r="AL43" s="85"/>
      <c r="AM43" s="85"/>
      <c r="AN43" s="85"/>
      <c r="AO43" s="85"/>
      <c r="AP43" s="85" t="s">
        <v>41</v>
      </c>
      <c r="AQ43" s="85"/>
      <c r="AR43" s="85"/>
      <c r="AS43" s="85"/>
      <c r="AT43" s="85"/>
      <c r="AU43" s="85" t="s">
        <v>42</v>
      </c>
      <c r="AV43" s="85"/>
      <c r="AW43" s="85"/>
      <c r="AX43" s="85"/>
      <c r="AY43" s="85"/>
      <c r="AZ43" s="85" t="s">
        <v>43</v>
      </c>
      <c r="BA43" s="85"/>
      <c r="BB43" s="85"/>
      <c r="BC43" s="85"/>
      <c r="BD43" s="85" t="s">
        <v>41</v>
      </c>
      <c r="BE43" s="85"/>
      <c r="BF43" s="85"/>
      <c r="BG43" s="85"/>
      <c r="BH43" s="85"/>
      <c r="BI43" s="85" t="s">
        <v>42</v>
      </c>
      <c r="BJ43" s="85"/>
      <c r="BK43" s="85"/>
      <c r="BL43" s="85"/>
      <c r="BM43" s="85"/>
      <c r="BN43" s="85" t="s">
        <v>44</v>
      </c>
      <c r="BO43" s="85"/>
      <c r="BP43" s="85"/>
      <c r="BQ43" s="85"/>
    </row>
    <row r="44" spans="1:79" ht="15.95" customHeight="1" x14ac:dyDescent="0.2">
      <c r="A44" s="110">
        <v>1</v>
      </c>
      <c r="B44" s="110"/>
      <c r="C44" s="110">
        <v>2</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5">
        <v>3</v>
      </c>
      <c r="AB44" s="116"/>
      <c r="AC44" s="116"/>
      <c r="AD44" s="116"/>
      <c r="AE44" s="117"/>
      <c r="AF44" s="115">
        <v>4</v>
      </c>
      <c r="AG44" s="116"/>
      <c r="AH44" s="116"/>
      <c r="AI44" s="116"/>
      <c r="AJ44" s="117"/>
      <c r="AK44" s="115">
        <v>5</v>
      </c>
      <c r="AL44" s="116"/>
      <c r="AM44" s="116"/>
      <c r="AN44" s="116"/>
      <c r="AO44" s="117"/>
      <c r="AP44" s="115">
        <v>6</v>
      </c>
      <c r="AQ44" s="116"/>
      <c r="AR44" s="116"/>
      <c r="AS44" s="116"/>
      <c r="AT44" s="117"/>
      <c r="AU44" s="115">
        <v>7</v>
      </c>
      <c r="AV44" s="116"/>
      <c r="AW44" s="116"/>
      <c r="AX44" s="116"/>
      <c r="AY44" s="117"/>
      <c r="AZ44" s="115">
        <v>8</v>
      </c>
      <c r="BA44" s="116"/>
      <c r="BB44" s="116"/>
      <c r="BC44" s="117"/>
      <c r="BD44" s="115">
        <v>9</v>
      </c>
      <c r="BE44" s="116"/>
      <c r="BF44" s="116"/>
      <c r="BG44" s="116"/>
      <c r="BH44" s="117"/>
      <c r="BI44" s="110">
        <v>10</v>
      </c>
      <c r="BJ44" s="110"/>
      <c r="BK44" s="110"/>
      <c r="BL44" s="110"/>
      <c r="BM44" s="110"/>
      <c r="BN44" s="110">
        <v>11</v>
      </c>
      <c r="BO44" s="110"/>
      <c r="BP44" s="110"/>
      <c r="BQ44" s="110"/>
    </row>
    <row r="45" spans="1:79" ht="15.75" hidden="1" customHeight="1" x14ac:dyDescent="0.2">
      <c r="A45" s="80" t="s">
        <v>32</v>
      </c>
      <c r="B45" s="80"/>
      <c r="C45" s="118" t="s">
        <v>22</v>
      </c>
      <c r="D45" s="118"/>
      <c r="E45" s="118"/>
      <c r="F45" s="118"/>
      <c r="G45" s="118"/>
      <c r="H45" s="118"/>
      <c r="I45" s="118"/>
      <c r="J45" s="118"/>
      <c r="K45" s="118"/>
      <c r="L45" s="118"/>
      <c r="M45" s="118"/>
      <c r="N45" s="118"/>
      <c r="O45" s="118"/>
      <c r="P45" s="118"/>
      <c r="Q45" s="118"/>
      <c r="R45" s="118"/>
      <c r="S45" s="118"/>
      <c r="T45" s="118"/>
      <c r="U45" s="118"/>
      <c r="V45" s="118"/>
      <c r="W45" s="118"/>
      <c r="X45" s="118"/>
      <c r="Y45" s="118"/>
      <c r="Z45" s="119"/>
      <c r="AA45" s="77" t="s">
        <v>45</v>
      </c>
      <c r="AB45" s="77"/>
      <c r="AC45" s="77"/>
      <c r="AD45" s="77"/>
      <c r="AE45" s="77"/>
      <c r="AF45" s="77" t="s">
        <v>46</v>
      </c>
      <c r="AG45" s="77"/>
      <c r="AH45" s="77"/>
      <c r="AI45" s="77"/>
      <c r="AJ45" s="77"/>
      <c r="AK45" s="96" t="s">
        <v>47</v>
      </c>
      <c r="AL45" s="96"/>
      <c r="AM45" s="96"/>
      <c r="AN45" s="96"/>
      <c r="AO45" s="96"/>
      <c r="AP45" s="77" t="s">
        <v>48</v>
      </c>
      <c r="AQ45" s="77"/>
      <c r="AR45" s="77"/>
      <c r="AS45" s="77"/>
      <c r="AT45" s="77"/>
      <c r="AU45" s="77" t="s">
        <v>49</v>
      </c>
      <c r="AV45" s="77"/>
      <c r="AW45" s="77"/>
      <c r="AX45" s="77"/>
      <c r="AY45" s="77"/>
      <c r="AZ45" s="96" t="s">
        <v>47</v>
      </c>
      <c r="BA45" s="96"/>
      <c r="BB45" s="96"/>
      <c r="BC45" s="96"/>
      <c r="BD45" s="114" t="s">
        <v>50</v>
      </c>
      <c r="BE45" s="114"/>
      <c r="BF45" s="114"/>
      <c r="BG45" s="114"/>
      <c r="BH45" s="114"/>
      <c r="BI45" s="114" t="s">
        <v>50</v>
      </c>
      <c r="BJ45" s="114"/>
      <c r="BK45" s="114"/>
      <c r="BL45" s="114"/>
      <c r="BM45" s="114"/>
      <c r="BN45" s="97" t="s">
        <v>47</v>
      </c>
      <c r="BO45" s="97"/>
      <c r="BP45" s="97"/>
      <c r="BQ45" s="97"/>
      <c r="CA45" s="1" t="s">
        <v>51</v>
      </c>
    </row>
    <row r="46" spans="1:79" ht="38.25" customHeight="1" x14ac:dyDescent="0.2">
      <c r="A46" s="110" t="s">
        <v>4</v>
      </c>
      <c r="B46" s="110"/>
      <c r="C46" s="111" t="s">
        <v>52</v>
      </c>
      <c r="D46" s="112"/>
      <c r="E46" s="112"/>
      <c r="F46" s="112"/>
      <c r="G46" s="112"/>
      <c r="H46" s="112"/>
      <c r="I46" s="112"/>
      <c r="J46" s="112"/>
      <c r="K46" s="112"/>
      <c r="L46" s="112"/>
      <c r="M46" s="112"/>
      <c r="N46" s="112"/>
      <c r="O46" s="112"/>
      <c r="P46" s="112"/>
      <c r="Q46" s="112"/>
      <c r="R46" s="112"/>
      <c r="S46" s="112"/>
      <c r="T46" s="112"/>
      <c r="U46" s="112"/>
      <c r="V46" s="112"/>
      <c r="W46" s="112"/>
      <c r="X46" s="112"/>
      <c r="Y46" s="112"/>
      <c r="Z46" s="113"/>
      <c r="AA46" s="106">
        <v>6657158</v>
      </c>
      <c r="AB46" s="107"/>
      <c r="AC46" s="107"/>
      <c r="AD46" s="107"/>
      <c r="AE46" s="108"/>
      <c r="AF46" s="106">
        <v>346380</v>
      </c>
      <c r="AG46" s="107"/>
      <c r="AH46" s="107"/>
      <c r="AI46" s="107"/>
      <c r="AJ46" s="108"/>
      <c r="AK46" s="106">
        <f t="shared" ref="AK46:AK48" si="0">SUM(AA46:AJ46)</f>
        <v>7003538</v>
      </c>
      <c r="AL46" s="107"/>
      <c r="AM46" s="107"/>
      <c r="AN46" s="107"/>
      <c r="AO46" s="108"/>
      <c r="AP46" s="106">
        <f>6215380.65</f>
        <v>6215380.6500000004</v>
      </c>
      <c r="AQ46" s="107"/>
      <c r="AR46" s="107"/>
      <c r="AS46" s="107"/>
      <c r="AT46" s="108"/>
      <c r="AU46" s="106">
        <v>146176.75</v>
      </c>
      <c r="AV46" s="107"/>
      <c r="AW46" s="107"/>
      <c r="AX46" s="107"/>
      <c r="AY46" s="108"/>
      <c r="AZ46" s="106">
        <f>AP46+AU46</f>
        <v>6361557.4000000004</v>
      </c>
      <c r="BA46" s="107"/>
      <c r="BB46" s="107"/>
      <c r="BC46" s="108"/>
      <c r="BD46" s="106">
        <f>AP46-AA46</f>
        <v>-441777.34999999963</v>
      </c>
      <c r="BE46" s="107"/>
      <c r="BF46" s="107"/>
      <c r="BG46" s="107"/>
      <c r="BH46" s="108"/>
      <c r="BI46" s="109">
        <f t="shared" ref="BI46:BI50" si="1">AU46-AF46</f>
        <v>-200203.25</v>
      </c>
      <c r="BJ46" s="109"/>
      <c r="BK46" s="109"/>
      <c r="BL46" s="109"/>
      <c r="BM46" s="109"/>
      <c r="BN46" s="109">
        <f t="shared" ref="BN46:BN49" si="2">SUM(BD46:BM46)</f>
        <v>-641980.59999999963</v>
      </c>
      <c r="BO46" s="109"/>
      <c r="BP46" s="109"/>
      <c r="BQ46" s="109"/>
    </row>
    <row r="47" spans="1:79" ht="38.25" customHeight="1" x14ac:dyDescent="0.2">
      <c r="A47" s="110" t="s">
        <v>9</v>
      </c>
      <c r="B47" s="110"/>
      <c r="C47" s="111" t="s">
        <v>53</v>
      </c>
      <c r="D47" s="112"/>
      <c r="E47" s="112"/>
      <c r="F47" s="112"/>
      <c r="G47" s="112"/>
      <c r="H47" s="112"/>
      <c r="I47" s="112"/>
      <c r="J47" s="112"/>
      <c r="K47" s="112"/>
      <c r="L47" s="112"/>
      <c r="M47" s="112"/>
      <c r="N47" s="112"/>
      <c r="O47" s="112"/>
      <c r="P47" s="112"/>
      <c r="Q47" s="112"/>
      <c r="R47" s="112"/>
      <c r="S47" s="112"/>
      <c r="T47" s="112"/>
      <c r="U47" s="112"/>
      <c r="V47" s="112"/>
      <c r="W47" s="112"/>
      <c r="X47" s="112"/>
      <c r="Y47" s="112"/>
      <c r="Z47" s="113"/>
      <c r="AA47" s="106">
        <v>4599690</v>
      </c>
      <c r="AB47" s="107"/>
      <c r="AC47" s="107"/>
      <c r="AD47" s="107"/>
      <c r="AE47" s="108"/>
      <c r="AF47" s="106">
        <v>0</v>
      </c>
      <c r="AG47" s="107"/>
      <c r="AH47" s="107"/>
      <c r="AI47" s="107"/>
      <c r="AJ47" s="108"/>
      <c r="AK47" s="106">
        <f t="shared" si="0"/>
        <v>4599690</v>
      </c>
      <c r="AL47" s="107"/>
      <c r="AM47" s="107"/>
      <c r="AN47" s="107"/>
      <c r="AO47" s="108"/>
      <c r="AP47" s="106">
        <v>4757039.59</v>
      </c>
      <c r="AQ47" s="107"/>
      <c r="AR47" s="107"/>
      <c r="AS47" s="107"/>
      <c r="AT47" s="108"/>
      <c r="AU47" s="106">
        <v>0</v>
      </c>
      <c r="AV47" s="107"/>
      <c r="AW47" s="107"/>
      <c r="AX47" s="107"/>
      <c r="AY47" s="108"/>
      <c r="AZ47" s="106">
        <f>AP47+AU47</f>
        <v>4757039.59</v>
      </c>
      <c r="BA47" s="107"/>
      <c r="BB47" s="107"/>
      <c r="BC47" s="108"/>
      <c r="BD47" s="106">
        <f>AP47-AA47</f>
        <v>157349.58999999985</v>
      </c>
      <c r="BE47" s="107"/>
      <c r="BF47" s="107"/>
      <c r="BG47" s="107"/>
      <c r="BH47" s="108"/>
      <c r="BI47" s="109">
        <f t="shared" si="1"/>
        <v>0</v>
      </c>
      <c r="BJ47" s="109"/>
      <c r="BK47" s="109"/>
      <c r="BL47" s="109"/>
      <c r="BM47" s="109"/>
      <c r="BN47" s="109">
        <f t="shared" si="2"/>
        <v>157349.58999999985</v>
      </c>
      <c r="BO47" s="109"/>
      <c r="BP47" s="109"/>
      <c r="BQ47" s="109"/>
    </row>
    <row r="48" spans="1:79" ht="38.25" customHeight="1" x14ac:dyDescent="0.2">
      <c r="A48" s="110" t="s">
        <v>12</v>
      </c>
      <c r="B48" s="110"/>
      <c r="C48" s="111" t="s">
        <v>54</v>
      </c>
      <c r="D48" s="112"/>
      <c r="E48" s="112"/>
      <c r="F48" s="112"/>
      <c r="G48" s="112"/>
      <c r="H48" s="112"/>
      <c r="I48" s="112"/>
      <c r="J48" s="112"/>
      <c r="K48" s="112"/>
      <c r="L48" s="112"/>
      <c r="M48" s="112"/>
      <c r="N48" s="112"/>
      <c r="O48" s="112"/>
      <c r="P48" s="112"/>
      <c r="Q48" s="112"/>
      <c r="R48" s="112"/>
      <c r="S48" s="112"/>
      <c r="T48" s="112"/>
      <c r="U48" s="112"/>
      <c r="V48" s="112"/>
      <c r="W48" s="112"/>
      <c r="X48" s="112"/>
      <c r="Y48" s="112"/>
      <c r="Z48" s="113"/>
      <c r="AA48" s="106">
        <v>12027110.18</v>
      </c>
      <c r="AB48" s="107"/>
      <c r="AC48" s="107"/>
      <c r="AD48" s="107"/>
      <c r="AE48" s="108"/>
      <c r="AF48" s="106">
        <v>68220</v>
      </c>
      <c r="AG48" s="107"/>
      <c r="AH48" s="107"/>
      <c r="AI48" s="107"/>
      <c r="AJ48" s="108"/>
      <c r="AK48" s="106">
        <f t="shared" si="0"/>
        <v>12095330.18</v>
      </c>
      <c r="AL48" s="107"/>
      <c r="AM48" s="107"/>
      <c r="AN48" s="107"/>
      <c r="AO48" s="108"/>
      <c r="AP48" s="106">
        <f>11772085.2</f>
        <v>11772085.199999999</v>
      </c>
      <c r="AQ48" s="107"/>
      <c r="AR48" s="107"/>
      <c r="AS48" s="107"/>
      <c r="AT48" s="108"/>
      <c r="AU48" s="106">
        <v>25853</v>
      </c>
      <c r="AV48" s="107"/>
      <c r="AW48" s="107"/>
      <c r="AX48" s="107"/>
      <c r="AY48" s="108"/>
      <c r="AZ48" s="106">
        <f>AP48+AU48</f>
        <v>11797938.199999999</v>
      </c>
      <c r="BA48" s="107"/>
      <c r="BB48" s="107"/>
      <c r="BC48" s="108"/>
      <c r="BD48" s="106">
        <f>AP48-AA48</f>
        <v>-255024.98000000045</v>
      </c>
      <c r="BE48" s="107"/>
      <c r="BF48" s="107"/>
      <c r="BG48" s="107"/>
      <c r="BH48" s="108"/>
      <c r="BI48" s="109">
        <f t="shared" si="1"/>
        <v>-42367</v>
      </c>
      <c r="BJ48" s="109"/>
      <c r="BK48" s="109"/>
      <c r="BL48" s="109"/>
      <c r="BM48" s="109"/>
      <c r="BN48" s="109">
        <f t="shared" si="2"/>
        <v>-297391.98000000045</v>
      </c>
      <c r="BO48" s="109"/>
      <c r="BP48" s="109"/>
      <c r="BQ48" s="109"/>
    </row>
    <row r="49" spans="1:79" ht="38.25" customHeight="1" x14ac:dyDescent="0.2">
      <c r="A49" s="110" t="s">
        <v>55</v>
      </c>
      <c r="B49" s="110"/>
      <c r="C49" s="111" t="s">
        <v>56</v>
      </c>
      <c r="D49" s="112"/>
      <c r="E49" s="112"/>
      <c r="F49" s="112"/>
      <c r="G49" s="112"/>
      <c r="H49" s="112"/>
      <c r="I49" s="112"/>
      <c r="J49" s="112"/>
      <c r="K49" s="112"/>
      <c r="L49" s="112"/>
      <c r="M49" s="112"/>
      <c r="N49" s="112"/>
      <c r="O49" s="112"/>
      <c r="P49" s="112"/>
      <c r="Q49" s="112"/>
      <c r="R49" s="112"/>
      <c r="S49" s="112"/>
      <c r="T49" s="112"/>
      <c r="U49" s="112"/>
      <c r="V49" s="112"/>
      <c r="W49" s="112"/>
      <c r="X49" s="112"/>
      <c r="Y49" s="112"/>
      <c r="Z49" s="113"/>
      <c r="AA49" s="106">
        <v>3576583.82</v>
      </c>
      <c r="AB49" s="107"/>
      <c r="AC49" s="107"/>
      <c r="AD49" s="107"/>
      <c r="AE49" s="108"/>
      <c r="AF49" s="106">
        <v>0</v>
      </c>
      <c r="AG49" s="107"/>
      <c r="AH49" s="107"/>
      <c r="AI49" s="107"/>
      <c r="AJ49" s="108"/>
      <c r="AK49" s="106">
        <f t="shared" ref="AK49" si="3">SUM(AA49:AJ49)</f>
        <v>3576583.82</v>
      </c>
      <c r="AL49" s="107"/>
      <c r="AM49" s="107"/>
      <c r="AN49" s="107"/>
      <c r="AO49" s="108"/>
      <c r="AP49" s="106">
        <f>3667823.42</f>
        <v>3667823.42</v>
      </c>
      <c r="AQ49" s="107"/>
      <c r="AR49" s="107"/>
      <c r="AS49" s="107"/>
      <c r="AT49" s="108"/>
      <c r="AU49" s="106">
        <v>0</v>
      </c>
      <c r="AV49" s="107"/>
      <c r="AW49" s="107"/>
      <c r="AX49" s="107"/>
      <c r="AY49" s="108"/>
      <c r="AZ49" s="106">
        <f>AP49+AU49</f>
        <v>3667823.42</v>
      </c>
      <c r="BA49" s="107"/>
      <c r="BB49" s="107"/>
      <c r="BC49" s="108"/>
      <c r="BD49" s="106">
        <f>AP49-AA49</f>
        <v>91239.600000000093</v>
      </c>
      <c r="BE49" s="107"/>
      <c r="BF49" s="107"/>
      <c r="BG49" s="107"/>
      <c r="BH49" s="108"/>
      <c r="BI49" s="109">
        <f t="shared" si="1"/>
        <v>0</v>
      </c>
      <c r="BJ49" s="109"/>
      <c r="BK49" s="109"/>
      <c r="BL49" s="109"/>
      <c r="BM49" s="109"/>
      <c r="BN49" s="109">
        <f t="shared" si="2"/>
        <v>91239.600000000093</v>
      </c>
      <c r="BO49" s="109"/>
      <c r="BP49" s="109"/>
      <c r="BQ49" s="109"/>
    </row>
    <row r="50" spans="1:79" s="9" customFormat="1" ht="15.75" x14ac:dyDescent="0.25">
      <c r="A50" s="103"/>
      <c r="B50" s="103"/>
      <c r="C50" s="104" t="s">
        <v>57</v>
      </c>
      <c r="D50" s="104"/>
      <c r="E50" s="104"/>
      <c r="F50" s="104"/>
      <c r="G50" s="104"/>
      <c r="H50" s="104"/>
      <c r="I50" s="104"/>
      <c r="J50" s="104"/>
      <c r="K50" s="104"/>
      <c r="L50" s="104"/>
      <c r="M50" s="104"/>
      <c r="N50" s="104"/>
      <c r="O50" s="104"/>
      <c r="P50" s="104"/>
      <c r="Q50" s="104"/>
      <c r="R50" s="104"/>
      <c r="S50" s="104"/>
      <c r="T50" s="104"/>
      <c r="U50" s="104"/>
      <c r="V50" s="104"/>
      <c r="W50" s="104"/>
      <c r="X50" s="104"/>
      <c r="Y50" s="104"/>
      <c r="Z50" s="105"/>
      <c r="AA50" s="93">
        <f>SUM(AA46:AE49)</f>
        <v>26860542</v>
      </c>
      <c r="AB50" s="93"/>
      <c r="AC50" s="93"/>
      <c r="AD50" s="93"/>
      <c r="AE50" s="93"/>
      <c r="AF50" s="93">
        <f>SUM(AF46:AJ49)</f>
        <v>414600</v>
      </c>
      <c r="AG50" s="93"/>
      <c r="AH50" s="93"/>
      <c r="AI50" s="93"/>
      <c r="AJ50" s="93"/>
      <c r="AK50" s="93">
        <f>SUM(AK46:AO49)</f>
        <v>27275142</v>
      </c>
      <c r="AL50" s="93"/>
      <c r="AM50" s="93"/>
      <c r="AN50" s="93"/>
      <c r="AO50" s="93"/>
      <c r="AP50" s="93">
        <f>SUM(AP46:AT49)</f>
        <v>26412328.859999999</v>
      </c>
      <c r="AQ50" s="93"/>
      <c r="AR50" s="93"/>
      <c r="AS50" s="93"/>
      <c r="AT50" s="93"/>
      <c r="AU50" s="93">
        <f>SUM(AU46:AY49)</f>
        <v>172029.75</v>
      </c>
      <c r="AV50" s="93"/>
      <c r="AW50" s="93"/>
      <c r="AX50" s="93"/>
      <c r="AY50" s="93"/>
      <c r="AZ50" s="93">
        <f t="shared" ref="AZ50" si="4">AP50+AU50</f>
        <v>26584358.609999999</v>
      </c>
      <c r="BA50" s="93"/>
      <c r="BB50" s="93"/>
      <c r="BC50" s="93"/>
      <c r="BD50" s="93">
        <f>AP50-AA50</f>
        <v>-448213.1400000006</v>
      </c>
      <c r="BE50" s="93"/>
      <c r="BF50" s="93"/>
      <c r="BG50" s="93"/>
      <c r="BH50" s="93"/>
      <c r="BI50" s="93">
        <f t="shared" si="1"/>
        <v>-242570.25</v>
      </c>
      <c r="BJ50" s="93"/>
      <c r="BK50" s="93"/>
      <c r="BL50" s="93"/>
      <c r="BM50" s="93"/>
      <c r="BN50" s="93">
        <f>BD50+BI50</f>
        <v>-690783.3900000006</v>
      </c>
      <c r="BO50" s="93"/>
      <c r="BP50" s="93"/>
      <c r="BQ50" s="93"/>
      <c r="CA50" s="9" t="s">
        <v>58</v>
      </c>
    </row>
    <row r="51" spans="1:79" s="10" customFormat="1" ht="61.5" customHeight="1" x14ac:dyDescent="0.2">
      <c r="A51" s="35" t="s">
        <v>59</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7"/>
      <c r="CA51" s="10" t="s">
        <v>58</v>
      </c>
    </row>
    <row r="53" spans="1:79" ht="15.75" customHeight="1" x14ac:dyDescent="0.2">
      <c r="A53" s="38" t="s">
        <v>60</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row>
    <row r="54" spans="1:79" ht="15" customHeight="1" x14ac:dyDescent="0.2">
      <c r="A54" s="102" t="s">
        <v>36</v>
      </c>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row>
    <row r="55" spans="1:79" ht="28.5" customHeight="1" x14ac:dyDescent="0.2">
      <c r="A55" s="85" t="s">
        <v>61</v>
      </c>
      <c r="B55" s="85"/>
      <c r="C55" s="85"/>
      <c r="D55" s="85"/>
      <c r="E55" s="85"/>
      <c r="F55" s="85"/>
      <c r="G55" s="85"/>
      <c r="H55" s="85"/>
      <c r="I55" s="85"/>
      <c r="J55" s="85"/>
      <c r="K55" s="85"/>
      <c r="L55" s="85"/>
      <c r="M55" s="85"/>
      <c r="N55" s="85"/>
      <c r="O55" s="85"/>
      <c r="P55" s="85"/>
      <c r="Q55" s="85" t="s">
        <v>38</v>
      </c>
      <c r="R55" s="85"/>
      <c r="S55" s="85"/>
      <c r="T55" s="85"/>
      <c r="U55" s="85"/>
      <c r="V55" s="85"/>
      <c r="W55" s="85"/>
      <c r="X55" s="85"/>
      <c r="Y55" s="85"/>
      <c r="Z55" s="85"/>
      <c r="AA55" s="85"/>
      <c r="AB55" s="85"/>
      <c r="AC55" s="85"/>
      <c r="AD55" s="85"/>
      <c r="AE55" s="85"/>
      <c r="AF55" s="85"/>
      <c r="AG55" s="85" t="s">
        <v>39</v>
      </c>
      <c r="AH55" s="85"/>
      <c r="AI55" s="85"/>
      <c r="AJ55" s="85"/>
      <c r="AK55" s="85"/>
      <c r="AL55" s="85"/>
      <c r="AM55" s="85"/>
      <c r="AN55" s="85"/>
      <c r="AO55" s="85"/>
      <c r="AP55" s="85"/>
      <c r="AQ55" s="85"/>
      <c r="AR55" s="85"/>
      <c r="AS55" s="85"/>
      <c r="AT55" s="85"/>
      <c r="AU55" s="85"/>
      <c r="AV55" s="85"/>
      <c r="AW55" s="85" t="s">
        <v>40</v>
      </c>
      <c r="AX55" s="85"/>
      <c r="AY55" s="85"/>
      <c r="AZ55" s="85"/>
      <c r="BA55" s="85"/>
      <c r="BB55" s="85"/>
      <c r="BC55" s="85"/>
      <c r="BD55" s="85"/>
      <c r="BE55" s="85"/>
      <c r="BF55" s="85"/>
      <c r="BG55" s="85"/>
      <c r="BH55" s="85"/>
      <c r="BI55" s="85"/>
      <c r="BJ55" s="85"/>
      <c r="BK55" s="85"/>
      <c r="BL55" s="85"/>
      <c r="BM55" s="11"/>
      <c r="BN55" s="11"/>
      <c r="BO55" s="11"/>
      <c r="BP55" s="11"/>
      <c r="BQ55" s="11"/>
    </row>
    <row r="56" spans="1:79" ht="41.25" customHeight="1" x14ac:dyDescent="0.2">
      <c r="A56" s="85"/>
      <c r="B56" s="85"/>
      <c r="C56" s="85"/>
      <c r="D56" s="85"/>
      <c r="E56" s="85"/>
      <c r="F56" s="85"/>
      <c r="G56" s="85"/>
      <c r="H56" s="85"/>
      <c r="I56" s="85"/>
      <c r="J56" s="85"/>
      <c r="K56" s="85"/>
      <c r="L56" s="85"/>
      <c r="M56" s="85"/>
      <c r="N56" s="85"/>
      <c r="O56" s="85"/>
      <c r="P56" s="85"/>
      <c r="Q56" s="85" t="s">
        <v>41</v>
      </c>
      <c r="R56" s="85"/>
      <c r="S56" s="85"/>
      <c r="T56" s="85"/>
      <c r="U56" s="85"/>
      <c r="V56" s="85" t="s">
        <v>42</v>
      </c>
      <c r="W56" s="85"/>
      <c r="X56" s="85"/>
      <c r="Y56" s="85"/>
      <c r="Z56" s="85"/>
      <c r="AA56" s="85" t="s">
        <v>43</v>
      </c>
      <c r="AB56" s="85"/>
      <c r="AC56" s="85"/>
      <c r="AD56" s="85"/>
      <c r="AE56" s="85"/>
      <c r="AF56" s="85"/>
      <c r="AG56" s="85" t="s">
        <v>41</v>
      </c>
      <c r="AH56" s="85"/>
      <c r="AI56" s="85"/>
      <c r="AJ56" s="85"/>
      <c r="AK56" s="85"/>
      <c r="AL56" s="85" t="s">
        <v>42</v>
      </c>
      <c r="AM56" s="85"/>
      <c r="AN56" s="85"/>
      <c r="AO56" s="85"/>
      <c r="AP56" s="85"/>
      <c r="AQ56" s="85" t="s">
        <v>43</v>
      </c>
      <c r="AR56" s="85"/>
      <c r="AS56" s="85"/>
      <c r="AT56" s="85"/>
      <c r="AU56" s="85"/>
      <c r="AV56" s="85"/>
      <c r="AW56" s="40" t="s">
        <v>41</v>
      </c>
      <c r="AX56" s="79"/>
      <c r="AY56" s="79"/>
      <c r="AZ56" s="79"/>
      <c r="BA56" s="41"/>
      <c r="BB56" s="40" t="s">
        <v>42</v>
      </c>
      <c r="BC56" s="79"/>
      <c r="BD56" s="79"/>
      <c r="BE56" s="79"/>
      <c r="BF56" s="41"/>
      <c r="BG56" s="85" t="s">
        <v>43</v>
      </c>
      <c r="BH56" s="85"/>
      <c r="BI56" s="85"/>
      <c r="BJ56" s="85"/>
      <c r="BK56" s="85"/>
      <c r="BL56" s="85"/>
      <c r="BM56" s="11"/>
      <c r="BN56" s="11"/>
      <c r="BO56" s="11"/>
      <c r="BP56" s="11"/>
      <c r="BQ56" s="11"/>
    </row>
    <row r="57" spans="1:79" ht="15.95" customHeight="1" x14ac:dyDescent="0.25">
      <c r="A57" s="85">
        <v>1</v>
      </c>
      <c r="B57" s="85"/>
      <c r="C57" s="85"/>
      <c r="D57" s="85"/>
      <c r="E57" s="85"/>
      <c r="F57" s="85"/>
      <c r="G57" s="85"/>
      <c r="H57" s="85"/>
      <c r="I57" s="85"/>
      <c r="J57" s="85"/>
      <c r="K57" s="85"/>
      <c r="L57" s="85"/>
      <c r="M57" s="85"/>
      <c r="N57" s="85"/>
      <c r="O57" s="85"/>
      <c r="P57" s="85"/>
      <c r="Q57" s="85">
        <v>2</v>
      </c>
      <c r="R57" s="85"/>
      <c r="S57" s="85"/>
      <c r="T57" s="85"/>
      <c r="U57" s="85"/>
      <c r="V57" s="85">
        <v>3</v>
      </c>
      <c r="W57" s="85"/>
      <c r="X57" s="85"/>
      <c r="Y57" s="85"/>
      <c r="Z57" s="85"/>
      <c r="AA57" s="85">
        <v>4</v>
      </c>
      <c r="AB57" s="85"/>
      <c r="AC57" s="85"/>
      <c r="AD57" s="85"/>
      <c r="AE57" s="85"/>
      <c r="AF57" s="85"/>
      <c r="AG57" s="85">
        <v>5</v>
      </c>
      <c r="AH57" s="85"/>
      <c r="AI57" s="85"/>
      <c r="AJ57" s="85"/>
      <c r="AK57" s="85"/>
      <c r="AL57" s="85">
        <v>6</v>
      </c>
      <c r="AM57" s="85"/>
      <c r="AN57" s="85"/>
      <c r="AO57" s="85"/>
      <c r="AP57" s="85"/>
      <c r="AQ57" s="85">
        <v>7</v>
      </c>
      <c r="AR57" s="85"/>
      <c r="AS57" s="85"/>
      <c r="AT57" s="85"/>
      <c r="AU57" s="85"/>
      <c r="AV57" s="85"/>
      <c r="AW57" s="85">
        <v>8</v>
      </c>
      <c r="AX57" s="85"/>
      <c r="AY57" s="85"/>
      <c r="AZ57" s="85"/>
      <c r="BA57" s="85"/>
      <c r="BB57" s="101">
        <v>9</v>
      </c>
      <c r="BC57" s="101"/>
      <c r="BD57" s="101"/>
      <c r="BE57" s="101"/>
      <c r="BF57" s="101"/>
      <c r="BG57" s="101">
        <v>10</v>
      </c>
      <c r="BH57" s="101"/>
      <c r="BI57" s="101"/>
      <c r="BJ57" s="101"/>
      <c r="BK57" s="101"/>
      <c r="BL57" s="101"/>
      <c r="BM57" s="12"/>
      <c r="BN57" s="12"/>
      <c r="BO57" s="12"/>
      <c r="BP57" s="12"/>
      <c r="BQ57" s="12"/>
    </row>
    <row r="58" spans="1:79" ht="18" hidden="1" customHeight="1" x14ac:dyDescent="0.2">
      <c r="A58" s="84" t="s">
        <v>22</v>
      </c>
      <c r="B58" s="84"/>
      <c r="C58" s="84"/>
      <c r="D58" s="84"/>
      <c r="E58" s="84"/>
      <c r="F58" s="84"/>
      <c r="G58" s="84"/>
      <c r="H58" s="84"/>
      <c r="I58" s="84"/>
      <c r="J58" s="84"/>
      <c r="K58" s="84"/>
      <c r="L58" s="84"/>
      <c r="M58" s="84"/>
      <c r="N58" s="84"/>
      <c r="O58" s="84"/>
      <c r="P58" s="84"/>
      <c r="Q58" s="77" t="s">
        <v>45</v>
      </c>
      <c r="R58" s="77"/>
      <c r="S58" s="77"/>
      <c r="T58" s="77"/>
      <c r="U58" s="77"/>
      <c r="V58" s="77" t="s">
        <v>46</v>
      </c>
      <c r="W58" s="77"/>
      <c r="X58" s="77"/>
      <c r="Y58" s="77"/>
      <c r="Z58" s="77"/>
      <c r="AA58" s="96" t="s">
        <v>47</v>
      </c>
      <c r="AB58" s="97"/>
      <c r="AC58" s="97"/>
      <c r="AD58" s="97"/>
      <c r="AE58" s="97"/>
      <c r="AF58" s="97"/>
      <c r="AG58" s="77" t="s">
        <v>48</v>
      </c>
      <c r="AH58" s="77"/>
      <c r="AI58" s="77"/>
      <c r="AJ58" s="77"/>
      <c r="AK58" s="77"/>
      <c r="AL58" s="77" t="s">
        <v>49</v>
      </c>
      <c r="AM58" s="77"/>
      <c r="AN58" s="77"/>
      <c r="AO58" s="77"/>
      <c r="AP58" s="77"/>
      <c r="AQ58" s="96" t="s">
        <v>47</v>
      </c>
      <c r="AR58" s="97"/>
      <c r="AS58" s="97"/>
      <c r="AT58" s="97"/>
      <c r="AU58" s="97"/>
      <c r="AV58" s="97"/>
      <c r="AW58" s="98" t="s">
        <v>62</v>
      </c>
      <c r="AX58" s="99"/>
      <c r="AY58" s="99"/>
      <c r="AZ58" s="99"/>
      <c r="BA58" s="100"/>
      <c r="BB58" s="98" t="s">
        <v>62</v>
      </c>
      <c r="BC58" s="99"/>
      <c r="BD58" s="99"/>
      <c r="BE58" s="99"/>
      <c r="BF58" s="100"/>
      <c r="BG58" s="97" t="s">
        <v>47</v>
      </c>
      <c r="BH58" s="97"/>
      <c r="BI58" s="97"/>
      <c r="BJ58" s="97"/>
      <c r="BK58" s="97"/>
      <c r="BL58" s="97"/>
      <c r="BM58" s="13"/>
      <c r="BN58" s="13"/>
      <c r="BO58" s="13"/>
      <c r="BP58" s="13"/>
      <c r="BQ58" s="13"/>
      <c r="CA58" s="1" t="s">
        <v>63</v>
      </c>
    </row>
    <row r="59" spans="1:79" ht="58.5" customHeight="1" x14ac:dyDescent="0.25">
      <c r="A59" s="35" t="s">
        <v>64</v>
      </c>
      <c r="B59" s="36"/>
      <c r="C59" s="36"/>
      <c r="D59" s="36"/>
      <c r="E59" s="36"/>
      <c r="F59" s="36"/>
      <c r="G59" s="36"/>
      <c r="H59" s="36"/>
      <c r="I59" s="36"/>
      <c r="J59" s="36"/>
      <c r="K59" s="36"/>
      <c r="L59" s="36"/>
      <c r="M59" s="36"/>
      <c r="N59" s="36"/>
      <c r="O59" s="36"/>
      <c r="P59" s="37"/>
      <c r="Q59" s="94">
        <v>26860542</v>
      </c>
      <c r="R59" s="94"/>
      <c r="S59" s="94"/>
      <c r="T59" s="94"/>
      <c r="U59" s="94"/>
      <c r="V59" s="94">
        <v>414600</v>
      </c>
      <c r="W59" s="94"/>
      <c r="X59" s="94"/>
      <c r="Y59" s="94"/>
      <c r="Z59" s="94"/>
      <c r="AA59" s="94">
        <f>SUM(Q59:Z59)</f>
        <v>27275142</v>
      </c>
      <c r="AB59" s="94"/>
      <c r="AC59" s="94"/>
      <c r="AD59" s="94"/>
      <c r="AE59" s="94"/>
      <c r="AF59" s="94"/>
      <c r="AG59" s="94">
        <f>AP50</f>
        <v>26412328.859999999</v>
      </c>
      <c r="AH59" s="94"/>
      <c r="AI59" s="94"/>
      <c r="AJ59" s="94"/>
      <c r="AK59" s="94"/>
      <c r="AL59" s="94">
        <f>AU50</f>
        <v>172029.75</v>
      </c>
      <c r="AM59" s="94"/>
      <c r="AN59" s="94"/>
      <c r="AO59" s="94"/>
      <c r="AP59" s="94"/>
      <c r="AQ59" s="94">
        <f>AG59+AL59</f>
        <v>26584358.609999999</v>
      </c>
      <c r="AR59" s="94"/>
      <c r="AS59" s="94"/>
      <c r="AT59" s="94"/>
      <c r="AU59" s="94"/>
      <c r="AV59" s="94"/>
      <c r="AW59" s="94">
        <f>AG59-Q59</f>
        <v>-448213.1400000006</v>
      </c>
      <c r="AX59" s="94"/>
      <c r="AY59" s="94"/>
      <c r="AZ59" s="94"/>
      <c r="BA59" s="94"/>
      <c r="BB59" s="94">
        <f>AL59-V59</f>
        <v>-242570.25</v>
      </c>
      <c r="BC59" s="94"/>
      <c r="BD59" s="94"/>
      <c r="BE59" s="94"/>
      <c r="BF59" s="94"/>
      <c r="BG59" s="94">
        <f>SUM(AW59:BF59)</f>
        <v>-690783.3900000006</v>
      </c>
      <c r="BH59" s="94"/>
      <c r="BI59" s="94"/>
      <c r="BJ59" s="94"/>
      <c r="BK59" s="94"/>
      <c r="BL59" s="94"/>
      <c r="BM59" s="12"/>
      <c r="BN59" s="12"/>
      <c r="BO59" s="12"/>
      <c r="BP59" s="12"/>
      <c r="BQ59" s="12"/>
    </row>
    <row r="60" spans="1:79" s="9" customFormat="1" ht="15.75" x14ac:dyDescent="0.25">
      <c r="A60" s="95" t="s">
        <v>65</v>
      </c>
      <c r="B60" s="95"/>
      <c r="C60" s="95"/>
      <c r="D60" s="95"/>
      <c r="E60" s="95"/>
      <c r="F60" s="95"/>
      <c r="G60" s="95"/>
      <c r="H60" s="95"/>
      <c r="I60" s="95"/>
      <c r="J60" s="95"/>
      <c r="K60" s="95"/>
      <c r="L60" s="95"/>
      <c r="M60" s="95"/>
      <c r="N60" s="95"/>
      <c r="O60" s="95"/>
      <c r="P60" s="95"/>
      <c r="Q60" s="93">
        <f>SUM(Q59:U59)</f>
        <v>26860542</v>
      </c>
      <c r="R60" s="93"/>
      <c r="S60" s="93"/>
      <c r="T60" s="93"/>
      <c r="U60" s="93"/>
      <c r="V60" s="93">
        <f>SUM(V59:Z59)</f>
        <v>414600</v>
      </c>
      <c r="W60" s="93"/>
      <c r="X60" s="93"/>
      <c r="Y60" s="93"/>
      <c r="Z60" s="93"/>
      <c r="AA60" s="93">
        <f>AA59</f>
        <v>27275142</v>
      </c>
      <c r="AB60" s="93"/>
      <c r="AC60" s="93"/>
      <c r="AD60" s="93"/>
      <c r="AE60" s="93"/>
      <c r="AF60" s="93"/>
      <c r="AG60" s="93">
        <f>AG59</f>
        <v>26412328.859999999</v>
      </c>
      <c r="AH60" s="93"/>
      <c r="AI60" s="93"/>
      <c r="AJ60" s="93"/>
      <c r="AK60" s="93"/>
      <c r="AL60" s="93">
        <f>AU50</f>
        <v>172029.75</v>
      </c>
      <c r="AM60" s="93"/>
      <c r="AN60" s="93"/>
      <c r="AO60" s="93"/>
      <c r="AP60" s="93"/>
      <c r="AQ60" s="93">
        <f>AG60+AL60</f>
        <v>26584358.609999999</v>
      </c>
      <c r="AR60" s="93"/>
      <c r="AS60" s="93"/>
      <c r="AT60" s="93"/>
      <c r="AU60" s="93"/>
      <c r="AV60" s="93"/>
      <c r="AW60" s="93">
        <f>SUM(AW59:BA59)</f>
        <v>-448213.1400000006</v>
      </c>
      <c r="AX60" s="93"/>
      <c r="AY60" s="93"/>
      <c r="AZ60" s="93"/>
      <c r="BA60" s="93"/>
      <c r="BB60" s="93">
        <f>SUM(BB59:BF59)</f>
        <v>-242570.25</v>
      </c>
      <c r="BC60" s="93"/>
      <c r="BD60" s="93"/>
      <c r="BE60" s="93"/>
      <c r="BF60" s="93"/>
      <c r="BG60" s="93">
        <f>AW60+BB60</f>
        <v>-690783.3900000006</v>
      </c>
      <c r="BH60" s="93"/>
      <c r="BI60" s="93"/>
      <c r="BJ60" s="93"/>
      <c r="BK60" s="93"/>
      <c r="BL60" s="93"/>
      <c r="BM60" s="14"/>
      <c r="BN60" s="14"/>
      <c r="BO60" s="14"/>
      <c r="BP60" s="14"/>
      <c r="BQ60" s="14"/>
      <c r="CA60" s="9" t="s">
        <v>66</v>
      </c>
    </row>
    <row r="62" spans="1:79" ht="15.75" customHeight="1" x14ac:dyDescent="0.2">
      <c r="A62" s="38" t="s">
        <v>67</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row>
    <row r="64" spans="1:79" ht="45" customHeight="1" x14ac:dyDescent="0.2">
      <c r="A64" s="87" t="s">
        <v>68</v>
      </c>
      <c r="B64" s="88"/>
      <c r="C64" s="87" t="s">
        <v>69</v>
      </c>
      <c r="D64" s="91"/>
      <c r="E64" s="91"/>
      <c r="F64" s="91"/>
      <c r="G64" s="91"/>
      <c r="H64" s="91"/>
      <c r="I64" s="88"/>
      <c r="J64" s="87" t="s">
        <v>70</v>
      </c>
      <c r="K64" s="91"/>
      <c r="L64" s="91"/>
      <c r="M64" s="91"/>
      <c r="N64" s="88"/>
      <c r="O64" s="87" t="s">
        <v>71</v>
      </c>
      <c r="P64" s="91"/>
      <c r="Q64" s="91"/>
      <c r="R64" s="91"/>
      <c r="S64" s="91"/>
      <c r="T64" s="91"/>
      <c r="U64" s="91"/>
      <c r="V64" s="91"/>
      <c r="W64" s="91"/>
      <c r="X64" s="88"/>
      <c r="Y64" s="85" t="s">
        <v>38</v>
      </c>
      <c r="Z64" s="85"/>
      <c r="AA64" s="85"/>
      <c r="AB64" s="85"/>
      <c r="AC64" s="85"/>
      <c r="AD64" s="85"/>
      <c r="AE64" s="85"/>
      <c r="AF64" s="85"/>
      <c r="AG64" s="85"/>
      <c r="AH64" s="85"/>
      <c r="AI64" s="85"/>
      <c r="AJ64" s="85"/>
      <c r="AK64" s="85"/>
      <c r="AL64" s="85"/>
      <c r="AM64" s="85"/>
      <c r="AN64" s="85" t="s">
        <v>72</v>
      </c>
      <c r="AO64" s="85"/>
      <c r="AP64" s="85"/>
      <c r="AQ64" s="85"/>
      <c r="AR64" s="85"/>
      <c r="AS64" s="85"/>
      <c r="AT64" s="85"/>
      <c r="AU64" s="85"/>
      <c r="AV64" s="85"/>
      <c r="AW64" s="85"/>
      <c r="AX64" s="85"/>
      <c r="AY64" s="85"/>
      <c r="AZ64" s="85"/>
      <c r="BA64" s="85"/>
      <c r="BB64" s="85"/>
      <c r="BC64" s="86" t="s">
        <v>40</v>
      </c>
      <c r="BD64" s="86"/>
      <c r="BE64" s="86"/>
      <c r="BF64" s="86"/>
      <c r="BG64" s="86"/>
      <c r="BH64" s="86"/>
      <c r="BI64" s="86"/>
      <c r="BJ64" s="86"/>
      <c r="BK64" s="86"/>
      <c r="BL64" s="86"/>
      <c r="BM64" s="86"/>
      <c r="BN64" s="86"/>
      <c r="BO64" s="86"/>
      <c r="BP64" s="86"/>
      <c r="BQ64" s="86"/>
      <c r="BR64" s="15"/>
      <c r="BS64" s="15"/>
      <c r="BT64" s="15"/>
      <c r="BU64" s="15"/>
      <c r="BV64" s="15"/>
      <c r="BW64" s="15"/>
      <c r="BX64" s="15"/>
      <c r="BY64" s="15"/>
      <c r="BZ64" s="16"/>
    </row>
    <row r="65" spans="1:79" ht="32.25" customHeight="1" x14ac:dyDescent="0.2">
      <c r="A65" s="89"/>
      <c r="B65" s="90"/>
      <c r="C65" s="89"/>
      <c r="D65" s="92"/>
      <c r="E65" s="92"/>
      <c r="F65" s="92"/>
      <c r="G65" s="92"/>
      <c r="H65" s="92"/>
      <c r="I65" s="90"/>
      <c r="J65" s="89"/>
      <c r="K65" s="92"/>
      <c r="L65" s="92"/>
      <c r="M65" s="92"/>
      <c r="N65" s="90"/>
      <c r="O65" s="89"/>
      <c r="P65" s="92"/>
      <c r="Q65" s="92"/>
      <c r="R65" s="92"/>
      <c r="S65" s="92"/>
      <c r="T65" s="92"/>
      <c r="U65" s="92"/>
      <c r="V65" s="92"/>
      <c r="W65" s="92"/>
      <c r="X65" s="90"/>
      <c r="Y65" s="40" t="s">
        <v>41</v>
      </c>
      <c r="Z65" s="79"/>
      <c r="AA65" s="79"/>
      <c r="AB65" s="79"/>
      <c r="AC65" s="41"/>
      <c r="AD65" s="40" t="s">
        <v>42</v>
      </c>
      <c r="AE65" s="79"/>
      <c r="AF65" s="79"/>
      <c r="AG65" s="79"/>
      <c r="AH65" s="41"/>
      <c r="AI65" s="85" t="s">
        <v>43</v>
      </c>
      <c r="AJ65" s="85"/>
      <c r="AK65" s="85"/>
      <c r="AL65" s="85"/>
      <c r="AM65" s="85"/>
      <c r="AN65" s="85" t="s">
        <v>41</v>
      </c>
      <c r="AO65" s="85"/>
      <c r="AP65" s="85"/>
      <c r="AQ65" s="85"/>
      <c r="AR65" s="85"/>
      <c r="AS65" s="85" t="s">
        <v>42</v>
      </c>
      <c r="AT65" s="85"/>
      <c r="AU65" s="85"/>
      <c r="AV65" s="85"/>
      <c r="AW65" s="85"/>
      <c r="AX65" s="85" t="s">
        <v>43</v>
      </c>
      <c r="AY65" s="85"/>
      <c r="AZ65" s="85"/>
      <c r="BA65" s="85"/>
      <c r="BB65" s="85"/>
      <c r="BC65" s="85" t="s">
        <v>41</v>
      </c>
      <c r="BD65" s="85"/>
      <c r="BE65" s="85"/>
      <c r="BF65" s="85"/>
      <c r="BG65" s="85"/>
      <c r="BH65" s="85" t="s">
        <v>42</v>
      </c>
      <c r="BI65" s="85"/>
      <c r="BJ65" s="85"/>
      <c r="BK65" s="85"/>
      <c r="BL65" s="85"/>
      <c r="BM65" s="85" t="s">
        <v>43</v>
      </c>
      <c r="BN65" s="85"/>
      <c r="BO65" s="85"/>
      <c r="BP65" s="85"/>
      <c r="BQ65" s="85"/>
      <c r="BR65" s="11"/>
      <c r="BS65" s="11"/>
      <c r="BT65" s="11"/>
      <c r="BU65" s="11"/>
      <c r="BV65" s="11"/>
      <c r="BW65" s="11"/>
      <c r="BX65" s="11"/>
      <c r="BY65" s="11"/>
      <c r="BZ65" s="16"/>
    </row>
    <row r="66" spans="1:79" ht="15.95" customHeight="1" x14ac:dyDescent="0.2">
      <c r="A66" s="85">
        <v>1</v>
      </c>
      <c r="B66" s="85"/>
      <c r="C66" s="85">
        <v>2</v>
      </c>
      <c r="D66" s="85"/>
      <c r="E66" s="85"/>
      <c r="F66" s="85"/>
      <c r="G66" s="85"/>
      <c r="H66" s="85"/>
      <c r="I66" s="85"/>
      <c r="J66" s="85">
        <v>3</v>
      </c>
      <c r="K66" s="85"/>
      <c r="L66" s="85"/>
      <c r="M66" s="85"/>
      <c r="N66" s="85"/>
      <c r="O66" s="85">
        <v>4</v>
      </c>
      <c r="P66" s="85"/>
      <c r="Q66" s="85"/>
      <c r="R66" s="85"/>
      <c r="S66" s="85"/>
      <c r="T66" s="85"/>
      <c r="U66" s="85"/>
      <c r="V66" s="85"/>
      <c r="W66" s="85"/>
      <c r="X66" s="85"/>
      <c r="Y66" s="85">
        <v>5</v>
      </c>
      <c r="Z66" s="85"/>
      <c r="AA66" s="85"/>
      <c r="AB66" s="85"/>
      <c r="AC66" s="85"/>
      <c r="AD66" s="85">
        <v>6</v>
      </c>
      <c r="AE66" s="85"/>
      <c r="AF66" s="85"/>
      <c r="AG66" s="85"/>
      <c r="AH66" s="85"/>
      <c r="AI66" s="85">
        <v>7</v>
      </c>
      <c r="AJ66" s="85"/>
      <c r="AK66" s="85"/>
      <c r="AL66" s="85"/>
      <c r="AM66" s="85"/>
      <c r="AN66" s="40">
        <v>8</v>
      </c>
      <c r="AO66" s="79"/>
      <c r="AP66" s="79"/>
      <c r="AQ66" s="79"/>
      <c r="AR66" s="41"/>
      <c r="AS66" s="40">
        <v>9</v>
      </c>
      <c r="AT66" s="79"/>
      <c r="AU66" s="79"/>
      <c r="AV66" s="79"/>
      <c r="AW66" s="41"/>
      <c r="AX66" s="40">
        <v>10</v>
      </c>
      <c r="AY66" s="79"/>
      <c r="AZ66" s="79"/>
      <c r="BA66" s="79"/>
      <c r="BB66" s="41"/>
      <c r="BC66" s="40">
        <v>11</v>
      </c>
      <c r="BD66" s="79"/>
      <c r="BE66" s="79"/>
      <c r="BF66" s="79"/>
      <c r="BG66" s="41"/>
      <c r="BH66" s="40">
        <v>12</v>
      </c>
      <c r="BI66" s="79"/>
      <c r="BJ66" s="79"/>
      <c r="BK66" s="79"/>
      <c r="BL66" s="41"/>
      <c r="BM66" s="40">
        <v>13</v>
      </c>
      <c r="BN66" s="79"/>
      <c r="BO66" s="79"/>
      <c r="BP66" s="79"/>
      <c r="BQ66" s="41"/>
      <c r="BR66" s="11"/>
      <c r="BS66" s="11"/>
      <c r="BT66" s="11"/>
      <c r="BU66" s="11"/>
      <c r="BV66" s="11"/>
      <c r="BW66" s="11"/>
      <c r="BX66" s="11"/>
      <c r="BY66" s="11"/>
      <c r="BZ66" s="16"/>
    </row>
    <row r="67" spans="1:79" ht="12.75" hidden="1" customHeight="1" x14ac:dyDescent="0.2">
      <c r="A67" s="80" t="s">
        <v>21</v>
      </c>
      <c r="B67" s="80"/>
      <c r="C67" s="81" t="s">
        <v>22</v>
      </c>
      <c r="D67" s="82"/>
      <c r="E67" s="82"/>
      <c r="F67" s="82"/>
      <c r="G67" s="82"/>
      <c r="H67" s="82"/>
      <c r="I67" s="83"/>
      <c r="J67" s="80" t="s">
        <v>73</v>
      </c>
      <c r="K67" s="80"/>
      <c r="L67" s="80"/>
      <c r="M67" s="80"/>
      <c r="N67" s="80"/>
      <c r="O67" s="84" t="s">
        <v>74</v>
      </c>
      <c r="P67" s="84"/>
      <c r="Q67" s="84"/>
      <c r="R67" s="84"/>
      <c r="S67" s="84"/>
      <c r="T67" s="84"/>
      <c r="U67" s="84"/>
      <c r="V67" s="84"/>
      <c r="W67" s="84"/>
      <c r="X67" s="81"/>
      <c r="Y67" s="77" t="s">
        <v>45</v>
      </c>
      <c r="Z67" s="77"/>
      <c r="AA67" s="77"/>
      <c r="AB67" s="77"/>
      <c r="AC67" s="77"/>
      <c r="AD67" s="77" t="s">
        <v>75</v>
      </c>
      <c r="AE67" s="77"/>
      <c r="AF67" s="77"/>
      <c r="AG67" s="77"/>
      <c r="AH67" s="77"/>
      <c r="AI67" s="77" t="s">
        <v>47</v>
      </c>
      <c r="AJ67" s="77"/>
      <c r="AK67" s="77"/>
      <c r="AL67" s="77"/>
      <c r="AM67" s="77"/>
      <c r="AN67" s="77" t="s">
        <v>76</v>
      </c>
      <c r="AO67" s="77"/>
      <c r="AP67" s="77"/>
      <c r="AQ67" s="77"/>
      <c r="AR67" s="77"/>
      <c r="AS67" s="77" t="s">
        <v>48</v>
      </c>
      <c r="AT67" s="77"/>
      <c r="AU67" s="77"/>
      <c r="AV67" s="77"/>
      <c r="AW67" s="77"/>
      <c r="AX67" s="77" t="s">
        <v>47</v>
      </c>
      <c r="AY67" s="77"/>
      <c r="AZ67" s="77"/>
      <c r="BA67" s="77"/>
      <c r="BB67" s="77"/>
      <c r="BC67" s="77" t="s">
        <v>77</v>
      </c>
      <c r="BD67" s="77"/>
      <c r="BE67" s="77"/>
      <c r="BF67" s="77"/>
      <c r="BG67" s="77"/>
      <c r="BH67" s="77" t="s">
        <v>77</v>
      </c>
      <c r="BI67" s="77"/>
      <c r="BJ67" s="77"/>
      <c r="BK67" s="77"/>
      <c r="BL67" s="77"/>
      <c r="BM67" s="78" t="s">
        <v>47</v>
      </c>
      <c r="BN67" s="78"/>
      <c r="BO67" s="78"/>
      <c r="BP67" s="78"/>
      <c r="BQ67" s="78"/>
      <c r="BR67" s="17"/>
      <c r="BS67" s="17"/>
      <c r="BT67" s="16"/>
      <c r="BU67" s="16"/>
      <c r="BV67" s="16"/>
      <c r="BW67" s="16"/>
      <c r="BX67" s="16"/>
      <c r="BY67" s="16"/>
      <c r="BZ67" s="16"/>
      <c r="CA67" s="1" t="s">
        <v>78</v>
      </c>
    </row>
    <row r="68" spans="1:79" ht="15.75" x14ac:dyDescent="0.2">
      <c r="A68" s="40" t="s">
        <v>4</v>
      </c>
      <c r="B68" s="41"/>
      <c r="C68" s="45" t="s">
        <v>79</v>
      </c>
      <c r="D68" s="46"/>
      <c r="E68" s="46"/>
      <c r="F68" s="46"/>
      <c r="G68" s="46"/>
      <c r="H68" s="46"/>
      <c r="I68" s="47"/>
      <c r="J68" s="45"/>
      <c r="K68" s="46"/>
      <c r="L68" s="46"/>
      <c r="M68" s="46"/>
      <c r="N68" s="47"/>
      <c r="O68" s="45"/>
      <c r="P68" s="46"/>
      <c r="Q68" s="46"/>
      <c r="R68" s="46"/>
      <c r="S68" s="46"/>
      <c r="T68" s="46"/>
      <c r="U68" s="46"/>
      <c r="V68" s="46"/>
      <c r="W68" s="46"/>
      <c r="X68" s="47"/>
      <c r="Y68" s="48"/>
      <c r="Z68" s="49"/>
      <c r="AA68" s="49"/>
      <c r="AB68" s="49"/>
      <c r="AC68" s="50"/>
      <c r="AD68" s="48"/>
      <c r="AE68" s="49"/>
      <c r="AF68" s="49"/>
      <c r="AG68" s="49"/>
      <c r="AH68" s="50"/>
      <c r="AI68" s="48"/>
      <c r="AJ68" s="49"/>
      <c r="AK68" s="49"/>
      <c r="AL68" s="49"/>
      <c r="AM68" s="50"/>
      <c r="AN68" s="48"/>
      <c r="AO68" s="49"/>
      <c r="AP68" s="49"/>
      <c r="AQ68" s="49"/>
      <c r="AR68" s="50"/>
      <c r="AS68" s="48"/>
      <c r="AT68" s="49"/>
      <c r="AU68" s="49"/>
      <c r="AV68" s="49"/>
      <c r="AW68" s="50"/>
      <c r="AX68" s="51"/>
      <c r="AY68" s="52"/>
      <c r="AZ68" s="52"/>
      <c r="BA68" s="52"/>
      <c r="BB68" s="53"/>
      <c r="BC68" s="51"/>
      <c r="BD68" s="52"/>
      <c r="BE68" s="52"/>
      <c r="BF68" s="52"/>
      <c r="BG68" s="53"/>
      <c r="BH68" s="51"/>
      <c r="BI68" s="52"/>
      <c r="BJ68" s="52"/>
      <c r="BK68" s="52"/>
      <c r="BL68" s="53"/>
      <c r="BM68" s="51"/>
      <c r="BN68" s="52"/>
      <c r="BO68" s="52"/>
      <c r="BP68" s="52"/>
      <c r="BQ68" s="53"/>
      <c r="BR68" s="18"/>
      <c r="BS68" s="18"/>
      <c r="BT68" s="18"/>
      <c r="BU68" s="18"/>
      <c r="BV68" s="18"/>
      <c r="BW68" s="18"/>
      <c r="BX68" s="18"/>
      <c r="BY68" s="18"/>
      <c r="BZ68" s="16"/>
      <c r="CA68" s="1" t="s">
        <v>80</v>
      </c>
    </row>
    <row r="69" spans="1:79" ht="41.25" customHeight="1" x14ac:dyDescent="0.2">
      <c r="A69" s="40"/>
      <c r="B69" s="41"/>
      <c r="C69" s="42" t="s">
        <v>81</v>
      </c>
      <c r="D69" s="43"/>
      <c r="E69" s="43"/>
      <c r="F69" s="43"/>
      <c r="G69" s="43"/>
      <c r="H69" s="43"/>
      <c r="I69" s="44"/>
      <c r="J69" s="45" t="s">
        <v>82</v>
      </c>
      <c r="K69" s="46"/>
      <c r="L69" s="46"/>
      <c r="M69" s="46"/>
      <c r="N69" s="47"/>
      <c r="O69" s="45" t="s">
        <v>83</v>
      </c>
      <c r="P69" s="46"/>
      <c r="Q69" s="46"/>
      <c r="R69" s="46"/>
      <c r="S69" s="46"/>
      <c r="T69" s="46"/>
      <c r="U69" s="46"/>
      <c r="V69" s="46"/>
      <c r="W69" s="46"/>
      <c r="X69" s="47"/>
      <c r="Y69" s="48">
        <v>3</v>
      </c>
      <c r="Z69" s="49"/>
      <c r="AA69" s="49"/>
      <c r="AB69" s="49"/>
      <c r="AC69" s="50"/>
      <c r="AD69" s="48"/>
      <c r="AE69" s="49"/>
      <c r="AF69" s="49"/>
      <c r="AG69" s="49"/>
      <c r="AH69" s="50"/>
      <c r="AI69" s="48">
        <f>SUM(Y69:AH69)</f>
        <v>3</v>
      </c>
      <c r="AJ69" s="49"/>
      <c r="AK69" s="49"/>
      <c r="AL69" s="49"/>
      <c r="AM69" s="50"/>
      <c r="AN69" s="48">
        <v>3</v>
      </c>
      <c r="AO69" s="49"/>
      <c r="AP69" s="49"/>
      <c r="AQ69" s="49"/>
      <c r="AR69" s="50"/>
      <c r="AS69" s="48"/>
      <c r="AT69" s="49"/>
      <c r="AU69" s="49"/>
      <c r="AV69" s="49"/>
      <c r="AW69" s="50"/>
      <c r="AX69" s="54">
        <f>SUM(AN69:AW69)</f>
        <v>3</v>
      </c>
      <c r="AY69" s="55"/>
      <c r="AZ69" s="55"/>
      <c r="BA69" s="55"/>
      <c r="BB69" s="56"/>
      <c r="BC69" s="54">
        <f>AN69-Y69</f>
        <v>0</v>
      </c>
      <c r="BD69" s="55"/>
      <c r="BE69" s="55"/>
      <c r="BF69" s="55"/>
      <c r="BG69" s="56"/>
      <c r="BH69" s="54">
        <f>AS69-AD69</f>
        <v>0</v>
      </c>
      <c r="BI69" s="55"/>
      <c r="BJ69" s="55"/>
      <c r="BK69" s="55"/>
      <c r="BL69" s="56"/>
      <c r="BM69" s="54">
        <f>SUM(BC69:BL69)</f>
        <v>0</v>
      </c>
      <c r="BN69" s="55"/>
      <c r="BO69" s="55"/>
      <c r="BP69" s="55"/>
      <c r="BQ69" s="56"/>
      <c r="BR69" s="18"/>
      <c r="BS69" s="18"/>
      <c r="BT69" s="18"/>
      <c r="BU69" s="18"/>
      <c r="BV69" s="18"/>
      <c r="BW69" s="18"/>
      <c r="BX69" s="18"/>
      <c r="BY69" s="18"/>
      <c r="BZ69" s="16"/>
      <c r="CA69" s="1" t="s">
        <v>80</v>
      </c>
    </row>
    <row r="70" spans="1:79" ht="40.5" customHeight="1" x14ac:dyDescent="0.2">
      <c r="A70" s="40"/>
      <c r="B70" s="41"/>
      <c r="C70" s="42" t="s">
        <v>84</v>
      </c>
      <c r="D70" s="43"/>
      <c r="E70" s="43"/>
      <c r="F70" s="43"/>
      <c r="G70" s="43"/>
      <c r="H70" s="43"/>
      <c r="I70" s="44"/>
      <c r="J70" s="45" t="s">
        <v>82</v>
      </c>
      <c r="K70" s="46"/>
      <c r="L70" s="46"/>
      <c r="M70" s="46"/>
      <c r="N70" s="47"/>
      <c r="O70" s="45" t="s">
        <v>83</v>
      </c>
      <c r="P70" s="46"/>
      <c r="Q70" s="46"/>
      <c r="R70" s="46"/>
      <c r="S70" s="46"/>
      <c r="T70" s="46"/>
      <c r="U70" s="46"/>
      <c r="V70" s="46"/>
      <c r="W70" s="46"/>
      <c r="X70" s="47"/>
      <c r="Y70" s="48">
        <v>22</v>
      </c>
      <c r="Z70" s="49"/>
      <c r="AA70" s="49"/>
      <c r="AB70" s="49"/>
      <c r="AC70" s="50"/>
      <c r="AD70" s="48"/>
      <c r="AE70" s="49"/>
      <c r="AF70" s="49"/>
      <c r="AG70" s="49"/>
      <c r="AH70" s="50"/>
      <c r="AI70" s="48">
        <f t="shared" ref="AI70:AI73" si="5">SUM(Y70:AH70)</f>
        <v>22</v>
      </c>
      <c r="AJ70" s="49"/>
      <c r="AK70" s="49"/>
      <c r="AL70" s="49"/>
      <c r="AM70" s="50"/>
      <c r="AN70" s="48">
        <v>22</v>
      </c>
      <c r="AO70" s="49"/>
      <c r="AP70" s="49"/>
      <c r="AQ70" s="49"/>
      <c r="AR70" s="50"/>
      <c r="AS70" s="48"/>
      <c r="AT70" s="49"/>
      <c r="AU70" s="49"/>
      <c r="AV70" s="49"/>
      <c r="AW70" s="50"/>
      <c r="AX70" s="54">
        <f t="shared" ref="AX70:AX73" si="6">SUM(AN70:AW70)</f>
        <v>22</v>
      </c>
      <c r="AY70" s="55"/>
      <c r="AZ70" s="55"/>
      <c r="BA70" s="55"/>
      <c r="BB70" s="56"/>
      <c r="BC70" s="54">
        <f t="shared" ref="BC70:BC73" si="7">AN70-Y70</f>
        <v>0</v>
      </c>
      <c r="BD70" s="55"/>
      <c r="BE70" s="55"/>
      <c r="BF70" s="55"/>
      <c r="BG70" s="56"/>
      <c r="BH70" s="54">
        <f t="shared" ref="BH70:BH73" si="8">AS70-AD70</f>
        <v>0</v>
      </c>
      <c r="BI70" s="55"/>
      <c r="BJ70" s="55"/>
      <c r="BK70" s="55"/>
      <c r="BL70" s="56"/>
      <c r="BM70" s="54">
        <f t="shared" ref="BM70:BM73" si="9">SUM(BC70:BL70)</f>
        <v>0</v>
      </c>
      <c r="BN70" s="55"/>
      <c r="BO70" s="55"/>
      <c r="BP70" s="55"/>
      <c r="BQ70" s="56"/>
      <c r="BR70" s="18"/>
      <c r="BS70" s="18"/>
      <c r="BT70" s="18"/>
      <c r="BU70" s="18"/>
      <c r="BV70" s="18"/>
      <c r="BW70" s="18"/>
      <c r="BX70" s="18"/>
      <c r="BY70" s="18"/>
      <c r="BZ70" s="16"/>
      <c r="CA70" s="1" t="s">
        <v>80</v>
      </c>
    </row>
    <row r="71" spans="1:79" ht="87.75" customHeight="1" x14ac:dyDescent="0.2">
      <c r="A71" s="40"/>
      <c r="B71" s="41"/>
      <c r="C71" s="42" t="s">
        <v>85</v>
      </c>
      <c r="D71" s="43"/>
      <c r="E71" s="43"/>
      <c r="F71" s="43"/>
      <c r="G71" s="43"/>
      <c r="H71" s="43"/>
      <c r="I71" s="44"/>
      <c r="J71" s="45" t="s">
        <v>82</v>
      </c>
      <c r="K71" s="46"/>
      <c r="L71" s="46"/>
      <c r="M71" s="46"/>
      <c r="N71" s="47"/>
      <c r="O71" s="45" t="s">
        <v>86</v>
      </c>
      <c r="P71" s="46"/>
      <c r="Q71" s="46"/>
      <c r="R71" s="46"/>
      <c r="S71" s="46"/>
      <c r="T71" s="46"/>
      <c r="U71" s="46"/>
      <c r="V71" s="46"/>
      <c r="W71" s="46"/>
      <c r="X71" s="47"/>
      <c r="Y71" s="71">
        <v>124</v>
      </c>
      <c r="Z71" s="72"/>
      <c r="AA71" s="72"/>
      <c r="AB71" s="72"/>
      <c r="AC71" s="73"/>
      <c r="AD71" s="71"/>
      <c r="AE71" s="72"/>
      <c r="AF71" s="72"/>
      <c r="AG71" s="72"/>
      <c r="AH71" s="73"/>
      <c r="AI71" s="71">
        <f t="shared" si="5"/>
        <v>124</v>
      </c>
      <c r="AJ71" s="72"/>
      <c r="AK71" s="72"/>
      <c r="AL71" s="72"/>
      <c r="AM71" s="73"/>
      <c r="AN71" s="71">
        <v>124</v>
      </c>
      <c r="AO71" s="72"/>
      <c r="AP71" s="72"/>
      <c r="AQ71" s="72"/>
      <c r="AR71" s="73"/>
      <c r="AS71" s="71"/>
      <c r="AT71" s="72"/>
      <c r="AU71" s="72"/>
      <c r="AV71" s="72"/>
      <c r="AW71" s="73"/>
      <c r="AX71" s="71">
        <f t="shared" si="6"/>
        <v>124</v>
      </c>
      <c r="AY71" s="72"/>
      <c r="AZ71" s="72"/>
      <c r="BA71" s="72"/>
      <c r="BB71" s="73"/>
      <c r="BC71" s="71">
        <f t="shared" si="7"/>
        <v>0</v>
      </c>
      <c r="BD71" s="72"/>
      <c r="BE71" s="72"/>
      <c r="BF71" s="72"/>
      <c r="BG71" s="73"/>
      <c r="BH71" s="71">
        <f t="shared" si="8"/>
        <v>0</v>
      </c>
      <c r="BI71" s="72"/>
      <c r="BJ71" s="72"/>
      <c r="BK71" s="72"/>
      <c r="BL71" s="73"/>
      <c r="BM71" s="71">
        <f t="shared" si="9"/>
        <v>0</v>
      </c>
      <c r="BN71" s="72"/>
      <c r="BO71" s="72"/>
      <c r="BP71" s="72"/>
      <c r="BQ71" s="73"/>
      <c r="BR71" s="18"/>
      <c r="BS71" s="18"/>
      <c r="BT71" s="18"/>
      <c r="BU71" s="18"/>
      <c r="BV71" s="18"/>
      <c r="BW71" s="18"/>
      <c r="BX71" s="18"/>
      <c r="BY71" s="18"/>
      <c r="BZ71" s="16"/>
      <c r="CA71" s="1" t="s">
        <v>80</v>
      </c>
    </row>
    <row r="72" spans="1:79" ht="81.75" customHeight="1" x14ac:dyDescent="0.2">
      <c r="A72" s="40"/>
      <c r="B72" s="41"/>
      <c r="C72" s="42" t="s">
        <v>87</v>
      </c>
      <c r="D72" s="43"/>
      <c r="E72" s="43"/>
      <c r="F72" s="43"/>
      <c r="G72" s="43"/>
      <c r="H72" s="43"/>
      <c r="I72" s="44"/>
      <c r="J72" s="45" t="s">
        <v>82</v>
      </c>
      <c r="K72" s="46"/>
      <c r="L72" s="46"/>
      <c r="M72" s="46"/>
      <c r="N72" s="47"/>
      <c r="O72" s="45" t="s">
        <v>88</v>
      </c>
      <c r="P72" s="46"/>
      <c r="Q72" s="46"/>
      <c r="R72" s="46"/>
      <c r="S72" s="46"/>
      <c r="T72" s="46"/>
      <c r="U72" s="46"/>
      <c r="V72" s="46"/>
      <c r="W72" s="46"/>
      <c r="X72" s="47"/>
      <c r="Y72" s="74">
        <v>39.83</v>
      </c>
      <c r="Z72" s="75"/>
      <c r="AA72" s="75"/>
      <c r="AB72" s="75"/>
      <c r="AC72" s="76"/>
      <c r="AD72" s="74"/>
      <c r="AE72" s="75"/>
      <c r="AF72" s="75"/>
      <c r="AG72" s="75"/>
      <c r="AH72" s="76"/>
      <c r="AI72" s="74">
        <f t="shared" si="5"/>
        <v>39.83</v>
      </c>
      <c r="AJ72" s="75"/>
      <c r="AK72" s="75"/>
      <c r="AL72" s="75"/>
      <c r="AM72" s="76"/>
      <c r="AN72" s="74">
        <v>39.83</v>
      </c>
      <c r="AO72" s="75"/>
      <c r="AP72" s="75"/>
      <c r="AQ72" s="75"/>
      <c r="AR72" s="76"/>
      <c r="AS72" s="74"/>
      <c r="AT72" s="75"/>
      <c r="AU72" s="75"/>
      <c r="AV72" s="75"/>
      <c r="AW72" s="76"/>
      <c r="AX72" s="74">
        <f t="shared" si="6"/>
        <v>39.83</v>
      </c>
      <c r="AY72" s="75"/>
      <c r="AZ72" s="75"/>
      <c r="BA72" s="75"/>
      <c r="BB72" s="76"/>
      <c r="BC72" s="71">
        <f t="shared" si="7"/>
        <v>0</v>
      </c>
      <c r="BD72" s="72"/>
      <c r="BE72" s="72"/>
      <c r="BF72" s="72"/>
      <c r="BG72" s="73"/>
      <c r="BH72" s="71">
        <f t="shared" si="8"/>
        <v>0</v>
      </c>
      <c r="BI72" s="72"/>
      <c r="BJ72" s="72"/>
      <c r="BK72" s="72"/>
      <c r="BL72" s="73"/>
      <c r="BM72" s="71">
        <f t="shared" si="9"/>
        <v>0</v>
      </c>
      <c r="BN72" s="72"/>
      <c r="BO72" s="72"/>
      <c r="BP72" s="72"/>
      <c r="BQ72" s="73"/>
      <c r="BR72" s="18"/>
      <c r="BS72" s="18"/>
      <c r="BT72" s="18"/>
      <c r="BU72" s="18"/>
      <c r="BV72" s="18"/>
      <c r="BW72" s="18"/>
      <c r="BX72" s="18"/>
      <c r="BY72" s="18"/>
      <c r="BZ72" s="16"/>
    </row>
    <row r="73" spans="1:79" ht="69" customHeight="1" x14ac:dyDescent="0.2">
      <c r="A73" s="40"/>
      <c r="B73" s="41"/>
      <c r="C73" s="42" t="s">
        <v>89</v>
      </c>
      <c r="D73" s="43"/>
      <c r="E73" s="43"/>
      <c r="F73" s="43"/>
      <c r="G73" s="43"/>
      <c r="H73" s="43"/>
      <c r="I73" s="44"/>
      <c r="J73" s="45" t="s">
        <v>82</v>
      </c>
      <c r="K73" s="46"/>
      <c r="L73" s="46"/>
      <c r="M73" s="46"/>
      <c r="N73" s="47"/>
      <c r="O73" s="45" t="s">
        <v>88</v>
      </c>
      <c r="P73" s="46"/>
      <c r="Q73" s="46"/>
      <c r="R73" s="46"/>
      <c r="S73" s="46"/>
      <c r="T73" s="46"/>
      <c r="U73" s="46"/>
      <c r="V73" s="46"/>
      <c r="W73" s="46"/>
      <c r="X73" s="47"/>
      <c r="Y73" s="74">
        <v>129.08000000000001</v>
      </c>
      <c r="Z73" s="75"/>
      <c r="AA73" s="75"/>
      <c r="AB73" s="75"/>
      <c r="AC73" s="76"/>
      <c r="AD73" s="74"/>
      <c r="AE73" s="75"/>
      <c r="AF73" s="75"/>
      <c r="AG73" s="75"/>
      <c r="AH73" s="76"/>
      <c r="AI73" s="74">
        <f t="shared" si="5"/>
        <v>129.08000000000001</v>
      </c>
      <c r="AJ73" s="75"/>
      <c r="AK73" s="75"/>
      <c r="AL73" s="75"/>
      <c r="AM73" s="76"/>
      <c r="AN73" s="74">
        <v>129.08000000000001</v>
      </c>
      <c r="AO73" s="75"/>
      <c r="AP73" s="75"/>
      <c r="AQ73" s="75"/>
      <c r="AR73" s="76"/>
      <c r="AS73" s="74"/>
      <c r="AT73" s="75"/>
      <c r="AU73" s="75"/>
      <c r="AV73" s="75"/>
      <c r="AW73" s="76"/>
      <c r="AX73" s="74">
        <f t="shared" si="6"/>
        <v>129.08000000000001</v>
      </c>
      <c r="AY73" s="75"/>
      <c r="AZ73" s="75"/>
      <c r="BA73" s="75"/>
      <c r="BB73" s="76"/>
      <c r="BC73" s="71">
        <f t="shared" si="7"/>
        <v>0</v>
      </c>
      <c r="BD73" s="72"/>
      <c r="BE73" s="72"/>
      <c r="BF73" s="72"/>
      <c r="BG73" s="73"/>
      <c r="BH73" s="71">
        <f t="shared" si="8"/>
        <v>0</v>
      </c>
      <c r="BI73" s="72"/>
      <c r="BJ73" s="72"/>
      <c r="BK73" s="72"/>
      <c r="BL73" s="73"/>
      <c r="BM73" s="71">
        <f t="shared" si="9"/>
        <v>0</v>
      </c>
      <c r="BN73" s="72"/>
      <c r="BO73" s="72"/>
      <c r="BP73" s="72"/>
      <c r="BQ73" s="73"/>
      <c r="BR73" s="18"/>
      <c r="BS73" s="18"/>
      <c r="BT73" s="18"/>
      <c r="BU73" s="18"/>
      <c r="BV73" s="18"/>
      <c r="BW73" s="18"/>
      <c r="BX73" s="18"/>
      <c r="BY73" s="18"/>
      <c r="BZ73" s="16"/>
    </row>
    <row r="74" spans="1:79" ht="22.5" customHeight="1" x14ac:dyDescent="0.2">
      <c r="A74" s="35" t="s">
        <v>90</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7"/>
      <c r="BR74" s="18"/>
      <c r="BS74" s="18"/>
      <c r="BT74" s="18"/>
      <c r="BU74" s="18"/>
      <c r="BV74" s="18"/>
      <c r="BW74" s="18"/>
      <c r="BX74" s="18"/>
      <c r="BY74" s="18"/>
      <c r="BZ74" s="16"/>
      <c r="CA74" s="1" t="s">
        <v>80</v>
      </c>
    </row>
    <row r="75" spans="1:79" ht="15.75" x14ac:dyDescent="0.2">
      <c r="A75" s="40" t="s">
        <v>9</v>
      </c>
      <c r="B75" s="41"/>
      <c r="C75" s="45" t="s">
        <v>91</v>
      </c>
      <c r="D75" s="46"/>
      <c r="E75" s="46"/>
      <c r="F75" s="46"/>
      <c r="G75" s="46"/>
      <c r="H75" s="46"/>
      <c r="I75" s="47"/>
      <c r="J75" s="45"/>
      <c r="K75" s="46"/>
      <c r="L75" s="46"/>
      <c r="M75" s="46"/>
      <c r="N75" s="47"/>
      <c r="O75" s="45"/>
      <c r="P75" s="46"/>
      <c r="Q75" s="46"/>
      <c r="R75" s="46"/>
      <c r="S75" s="46"/>
      <c r="T75" s="46"/>
      <c r="U75" s="46"/>
      <c r="V75" s="46"/>
      <c r="W75" s="46"/>
      <c r="X75" s="47"/>
      <c r="Y75" s="48"/>
      <c r="Z75" s="49"/>
      <c r="AA75" s="49"/>
      <c r="AB75" s="49"/>
      <c r="AC75" s="50"/>
      <c r="AD75" s="48"/>
      <c r="AE75" s="49"/>
      <c r="AF75" s="49"/>
      <c r="AG75" s="49"/>
      <c r="AH75" s="50"/>
      <c r="AI75" s="48"/>
      <c r="AJ75" s="49"/>
      <c r="AK75" s="49"/>
      <c r="AL75" s="49"/>
      <c r="AM75" s="50"/>
      <c r="AN75" s="48"/>
      <c r="AO75" s="49"/>
      <c r="AP75" s="49"/>
      <c r="AQ75" s="49"/>
      <c r="AR75" s="50"/>
      <c r="AS75" s="48"/>
      <c r="AT75" s="49"/>
      <c r="AU75" s="49"/>
      <c r="AV75" s="49"/>
      <c r="AW75" s="50"/>
      <c r="AX75" s="51"/>
      <c r="AY75" s="52"/>
      <c r="AZ75" s="52"/>
      <c r="BA75" s="52"/>
      <c r="BB75" s="53"/>
      <c r="BC75" s="51"/>
      <c r="BD75" s="52"/>
      <c r="BE75" s="52"/>
      <c r="BF75" s="52"/>
      <c r="BG75" s="53"/>
      <c r="BH75" s="51"/>
      <c r="BI75" s="52"/>
      <c r="BJ75" s="52"/>
      <c r="BK75" s="52"/>
      <c r="BL75" s="53"/>
      <c r="BM75" s="51"/>
      <c r="BN75" s="52"/>
      <c r="BO75" s="52"/>
      <c r="BP75" s="52"/>
      <c r="BQ75" s="53"/>
      <c r="BR75" s="18"/>
      <c r="BS75" s="18"/>
      <c r="BT75" s="18"/>
      <c r="BU75" s="18"/>
      <c r="BV75" s="18"/>
      <c r="BW75" s="18"/>
      <c r="BX75" s="18"/>
      <c r="BY75" s="18"/>
      <c r="BZ75" s="16"/>
      <c r="CA75" s="1" t="s">
        <v>80</v>
      </c>
    </row>
    <row r="76" spans="1:79" ht="55.5" customHeight="1" x14ac:dyDescent="0.2">
      <c r="A76" s="40"/>
      <c r="B76" s="41"/>
      <c r="C76" s="42" t="s">
        <v>92</v>
      </c>
      <c r="D76" s="43"/>
      <c r="E76" s="43"/>
      <c r="F76" s="43"/>
      <c r="G76" s="43"/>
      <c r="H76" s="43"/>
      <c r="I76" s="44"/>
      <c r="J76" s="45" t="s">
        <v>93</v>
      </c>
      <c r="K76" s="46"/>
      <c r="L76" s="46"/>
      <c r="M76" s="46"/>
      <c r="N76" s="47"/>
      <c r="O76" s="45" t="s">
        <v>94</v>
      </c>
      <c r="P76" s="46"/>
      <c r="Q76" s="46"/>
      <c r="R76" s="46"/>
      <c r="S76" s="46"/>
      <c r="T76" s="46"/>
      <c r="U76" s="46"/>
      <c r="V76" s="46"/>
      <c r="W76" s="46"/>
      <c r="X76" s="47"/>
      <c r="Y76" s="60">
        <v>697</v>
      </c>
      <c r="Z76" s="61"/>
      <c r="AA76" s="61"/>
      <c r="AB76" s="61"/>
      <c r="AC76" s="62"/>
      <c r="AD76" s="71">
        <v>0</v>
      </c>
      <c r="AE76" s="72"/>
      <c r="AF76" s="72"/>
      <c r="AG76" s="72"/>
      <c r="AH76" s="73"/>
      <c r="AI76" s="71">
        <f t="shared" ref="AI76:AI77" si="10">Y76+AD76</f>
        <v>697</v>
      </c>
      <c r="AJ76" s="72"/>
      <c r="AK76" s="72"/>
      <c r="AL76" s="72"/>
      <c r="AM76" s="73"/>
      <c r="AN76" s="71">
        <v>697</v>
      </c>
      <c r="AO76" s="72"/>
      <c r="AP76" s="72"/>
      <c r="AQ76" s="72"/>
      <c r="AR76" s="73"/>
      <c r="AS76" s="71">
        <v>0</v>
      </c>
      <c r="AT76" s="72"/>
      <c r="AU76" s="72"/>
      <c r="AV76" s="72"/>
      <c r="AW76" s="73"/>
      <c r="AX76" s="71">
        <f t="shared" ref="AX76:AX77" si="11">SUM(AN76:AW76)</f>
        <v>697</v>
      </c>
      <c r="AY76" s="72"/>
      <c r="AZ76" s="72"/>
      <c r="BA76" s="72"/>
      <c r="BB76" s="73"/>
      <c r="BC76" s="71">
        <f t="shared" ref="BC76:BC77" si="12">AN76-Y76</f>
        <v>0</v>
      </c>
      <c r="BD76" s="72"/>
      <c r="BE76" s="72"/>
      <c r="BF76" s="72"/>
      <c r="BG76" s="73"/>
      <c r="BH76" s="71">
        <f t="shared" ref="BH76:BH77" si="13">AS76-AD76</f>
        <v>0</v>
      </c>
      <c r="BI76" s="72"/>
      <c r="BJ76" s="72"/>
      <c r="BK76" s="72"/>
      <c r="BL76" s="73"/>
      <c r="BM76" s="71">
        <f t="shared" ref="BM76:BM77" si="14">SUM(BC76:BL76)</f>
        <v>0</v>
      </c>
      <c r="BN76" s="72"/>
      <c r="BO76" s="72"/>
      <c r="BP76" s="72"/>
      <c r="BQ76" s="73"/>
      <c r="BR76" s="18"/>
      <c r="BS76" s="18"/>
      <c r="BT76" s="18"/>
      <c r="BU76" s="18"/>
      <c r="BV76" s="18"/>
      <c r="BW76" s="18"/>
      <c r="BX76" s="18"/>
      <c r="BY76" s="18"/>
      <c r="BZ76" s="16"/>
    </row>
    <row r="77" spans="1:79" ht="71.25" customHeight="1" x14ac:dyDescent="0.2">
      <c r="A77" s="40"/>
      <c r="B77" s="41"/>
      <c r="C77" s="42" t="s">
        <v>95</v>
      </c>
      <c r="D77" s="43"/>
      <c r="E77" s="43"/>
      <c r="F77" s="43"/>
      <c r="G77" s="43"/>
      <c r="H77" s="43"/>
      <c r="I77" s="44"/>
      <c r="J77" s="45" t="s">
        <v>82</v>
      </c>
      <c r="K77" s="46"/>
      <c r="L77" s="46"/>
      <c r="M77" s="46"/>
      <c r="N77" s="47"/>
      <c r="O77" s="45" t="s">
        <v>83</v>
      </c>
      <c r="P77" s="46"/>
      <c r="Q77" s="46"/>
      <c r="R77" s="46"/>
      <c r="S77" s="46"/>
      <c r="T77" s="46"/>
      <c r="U77" s="46"/>
      <c r="V77" s="46"/>
      <c r="W77" s="46"/>
      <c r="X77" s="47"/>
      <c r="Y77" s="60">
        <v>1500</v>
      </c>
      <c r="Z77" s="61"/>
      <c r="AA77" s="61"/>
      <c r="AB77" s="61"/>
      <c r="AC77" s="62"/>
      <c r="AD77" s="71"/>
      <c r="AE77" s="72"/>
      <c r="AF77" s="72"/>
      <c r="AG77" s="72"/>
      <c r="AH77" s="73"/>
      <c r="AI77" s="71">
        <f t="shared" si="10"/>
        <v>1500</v>
      </c>
      <c r="AJ77" s="72"/>
      <c r="AK77" s="72"/>
      <c r="AL77" s="72"/>
      <c r="AM77" s="73"/>
      <c r="AN77" s="71">
        <v>1500</v>
      </c>
      <c r="AO77" s="72"/>
      <c r="AP77" s="72"/>
      <c r="AQ77" s="72"/>
      <c r="AR77" s="73"/>
      <c r="AS77" s="71"/>
      <c r="AT77" s="72"/>
      <c r="AU77" s="72"/>
      <c r="AV77" s="72"/>
      <c r="AW77" s="73"/>
      <c r="AX77" s="71">
        <f t="shared" si="11"/>
        <v>1500</v>
      </c>
      <c r="AY77" s="72"/>
      <c r="AZ77" s="72"/>
      <c r="BA77" s="72"/>
      <c r="BB77" s="73"/>
      <c r="BC77" s="71">
        <f t="shared" si="12"/>
        <v>0</v>
      </c>
      <c r="BD77" s="72"/>
      <c r="BE77" s="72"/>
      <c r="BF77" s="72"/>
      <c r="BG77" s="73"/>
      <c r="BH77" s="71">
        <f t="shared" si="13"/>
        <v>0</v>
      </c>
      <c r="BI77" s="72"/>
      <c r="BJ77" s="72"/>
      <c r="BK77" s="72"/>
      <c r="BL77" s="73"/>
      <c r="BM77" s="71">
        <f t="shared" si="14"/>
        <v>0</v>
      </c>
      <c r="BN77" s="72"/>
      <c r="BO77" s="72"/>
      <c r="BP77" s="72"/>
      <c r="BQ77" s="73"/>
      <c r="BR77" s="18"/>
      <c r="BS77" s="18"/>
      <c r="BT77" s="18"/>
      <c r="BU77" s="18"/>
      <c r="BV77" s="18"/>
      <c r="BW77" s="18"/>
      <c r="BX77" s="18"/>
      <c r="BY77" s="18"/>
      <c r="BZ77" s="16"/>
    </row>
    <row r="78" spans="1:79" ht="63.75" customHeight="1" x14ac:dyDescent="0.2">
      <c r="A78" s="40"/>
      <c r="B78" s="41"/>
      <c r="C78" s="42" t="s">
        <v>96</v>
      </c>
      <c r="D78" s="43"/>
      <c r="E78" s="43"/>
      <c r="F78" s="43"/>
      <c r="G78" s="43"/>
      <c r="H78" s="43"/>
      <c r="I78" s="44"/>
      <c r="J78" s="45" t="s">
        <v>82</v>
      </c>
      <c r="K78" s="46"/>
      <c r="L78" s="46"/>
      <c r="M78" s="46"/>
      <c r="N78" s="47"/>
      <c r="O78" s="45" t="s">
        <v>83</v>
      </c>
      <c r="P78" s="46"/>
      <c r="Q78" s="46"/>
      <c r="R78" s="46"/>
      <c r="S78" s="46"/>
      <c r="T78" s="46"/>
      <c r="U78" s="46"/>
      <c r="V78" s="46"/>
      <c r="W78" s="46"/>
      <c r="X78" s="47"/>
      <c r="Y78" s="60">
        <v>140</v>
      </c>
      <c r="Z78" s="61"/>
      <c r="AA78" s="61"/>
      <c r="AB78" s="61"/>
      <c r="AC78" s="62"/>
      <c r="AD78" s="71"/>
      <c r="AE78" s="72"/>
      <c r="AF78" s="72"/>
      <c r="AG78" s="72"/>
      <c r="AH78" s="73"/>
      <c r="AI78" s="71">
        <f>Y78+AD78</f>
        <v>140</v>
      </c>
      <c r="AJ78" s="72"/>
      <c r="AK78" s="72"/>
      <c r="AL78" s="72"/>
      <c r="AM78" s="73"/>
      <c r="AN78" s="71">
        <v>140</v>
      </c>
      <c r="AO78" s="72"/>
      <c r="AP78" s="72"/>
      <c r="AQ78" s="72"/>
      <c r="AR78" s="73"/>
      <c r="AS78" s="71"/>
      <c r="AT78" s="72"/>
      <c r="AU78" s="72"/>
      <c r="AV78" s="72"/>
      <c r="AW78" s="73"/>
      <c r="AX78" s="71">
        <f>SUM(AN78:AW78)</f>
        <v>140</v>
      </c>
      <c r="AY78" s="72"/>
      <c r="AZ78" s="72"/>
      <c r="BA78" s="72"/>
      <c r="BB78" s="73"/>
      <c r="BC78" s="71">
        <f>AN78-Y78</f>
        <v>0</v>
      </c>
      <c r="BD78" s="72"/>
      <c r="BE78" s="72"/>
      <c r="BF78" s="72"/>
      <c r="BG78" s="73"/>
      <c r="BH78" s="71">
        <f>AS78-AD78</f>
        <v>0</v>
      </c>
      <c r="BI78" s="72"/>
      <c r="BJ78" s="72"/>
      <c r="BK78" s="72"/>
      <c r="BL78" s="73"/>
      <c r="BM78" s="71">
        <f>SUM(BC78:BL78)</f>
        <v>0</v>
      </c>
      <c r="BN78" s="72"/>
      <c r="BO78" s="72"/>
      <c r="BP78" s="72"/>
      <c r="BQ78" s="73"/>
      <c r="BR78" s="18"/>
      <c r="BS78" s="18"/>
      <c r="BT78" s="18"/>
      <c r="BU78" s="18"/>
      <c r="BV78" s="18"/>
      <c r="BW78" s="18"/>
      <c r="BX78" s="18"/>
      <c r="BY78" s="18"/>
      <c r="BZ78" s="16"/>
      <c r="CA78" s="1" t="s">
        <v>80</v>
      </c>
    </row>
    <row r="79" spans="1:79" ht="24" customHeight="1" x14ac:dyDescent="0.2">
      <c r="A79" s="35" t="s">
        <v>90</v>
      </c>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7"/>
      <c r="BR79" s="18"/>
      <c r="BS79" s="18"/>
      <c r="BT79" s="18"/>
      <c r="BU79" s="18"/>
      <c r="BV79" s="18"/>
      <c r="BW79" s="18"/>
      <c r="BX79" s="18"/>
      <c r="BY79" s="18"/>
      <c r="BZ79" s="16"/>
      <c r="CA79" s="1" t="s">
        <v>80</v>
      </c>
    </row>
    <row r="80" spans="1:79" ht="22.5" customHeight="1" x14ac:dyDescent="0.2">
      <c r="A80" s="40" t="s">
        <v>97</v>
      </c>
      <c r="B80" s="41"/>
      <c r="C80" s="45" t="s">
        <v>98</v>
      </c>
      <c r="D80" s="46"/>
      <c r="E80" s="46"/>
      <c r="F80" s="46"/>
      <c r="G80" s="46"/>
      <c r="H80" s="46"/>
      <c r="I80" s="47"/>
      <c r="J80" s="45"/>
      <c r="K80" s="46"/>
      <c r="L80" s="46"/>
      <c r="M80" s="46"/>
      <c r="N80" s="47"/>
      <c r="O80" s="45"/>
      <c r="P80" s="46"/>
      <c r="Q80" s="46"/>
      <c r="R80" s="46"/>
      <c r="S80" s="46"/>
      <c r="T80" s="46"/>
      <c r="U80" s="46"/>
      <c r="V80" s="46"/>
      <c r="W80" s="46"/>
      <c r="X80" s="47"/>
      <c r="Y80" s="48"/>
      <c r="Z80" s="49"/>
      <c r="AA80" s="49"/>
      <c r="AB80" s="49"/>
      <c r="AC80" s="50"/>
      <c r="AD80" s="48"/>
      <c r="AE80" s="49"/>
      <c r="AF80" s="49"/>
      <c r="AG80" s="49"/>
      <c r="AH80" s="50"/>
      <c r="AI80" s="48"/>
      <c r="AJ80" s="49"/>
      <c r="AK80" s="49"/>
      <c r="AL80" s="49"/>
      <c r="AM80" s="50"/>
      <c r="AN80" s="48"/>
      <c r="AO80" s="49"/>
      <c r="AP80" s="49"/>
      <c r="AQ80" s="49"/>
      <c r="AR80" s="50"/>
      <c r="AS80" s="48"/>
      <c r="AT80" s="49"/>
      <c r="AU80" s="49"/>
      <c r="AV80" s="49"/>
      <c r="AW80" s="50"/>
      <c r="AX80" s="51"/>
      <c r="AY80" s="52"/>
      <c r="AZ80" s="52"/>
      <c r="BA80" s="52"/>
      <c r="BB80" s="53"/>
      <c r="BC80" s="51"/>
      <c r="BD80" s="52"/>
      <c r="BE80" s="52"/>
      <c r="BF80" s="52"/>
      <c r="BG80" s="53"/>
      <c r="BH80" s="51"/>
      <c r="BI80" s="52"/>
      <c r="BJ80" s="52"/>
      <c r="BK80" s="52"/>
      <c r="BL80" s="53"/>
      <c r="BM80" s="51"/>
      <c r="BN80" s="52"/>
      <c r="BO80" s="52"/>
      <c r="BP80" s="52"/>
      <c r="BQ80" s="53"/>
      <c r="BR80" s="18"/>
      <c r="BS80" s="18"/>
      <c r="BT80" s="18"/>
      <c r="BU80" s="18"/>
      <c r="BV80" s="18"/>
      <c r="BW80" s="18"/>
      <c r="BX80" s="18"/>
      <c r="BY80" s="18"/>
      <c r="BZ80" s="16"/>
      <c r="CA80" s="1" t="s">
        <v>80</v>
      </c>
    </row>
    <row r="81" spans="1:79" s="21" customFormat="1" ht="55.5" customHeight="1" x14ac:dyDescent="0.2">
      <c r="A81" s="63"/>
      <c r="B81" s="64"/>
      <c r="C81" s="65" t="s">
        <v>99</v>
      </c>
      <c r="D81" s="66"/>
      <c r="E81" s="66"/>
      <c r="F81" s="66"/>
      <c r="G81" s="66"/>
      <c r="H81" s="66"/>
      <c r="I81" s="67"/>
      <c r="J81" s="68" t="s">
        <v>93</v>
      </c>
      <c r="K81" s="69"/>
      <c r="L81" s="69"/>
      <c r="M81" s="69"/>
      <c r="N81" s="70"/>
      <c r="O81" s="45" t="s">
        <v>100</v>
      </c>
      <c r="P81" s="46"/>
      <c r="Q81" s="46"/>
      <c r="R81" s="46"/>
      <c r="S81" s="46"/>
      <c r="T81" s="46"/>
      <c r="U81" s="46"/>
      <c r="V81" s="46"/>
      <c r="W81" s="46"/>
      <c r="X81" s="47"/>
      <c r="Y81" s="60">
        <v>9551</v>
      </c>
      <c r="Z81" s="61"/>
      <c r="AA81" s="61"/>
      <c r="AB81" s="61"/>
      <c r="AC81" s="62"/>
      <c r="AD81" s="60">
        <v>497</v>
      </c>
      <c r="AE81" s="61"/>
      <c r="AF81" s="61"/>
      <c r="AG81" s="61"/>
      <c r="AH81" s="62"/>
      <c r="AI81" s="60">
        <f>SUM(Y81:AH81)</f>
        <v>10048</v>
      </c>
      <c r="AJ81" s="61"/>
      <c r="AK81" s="61"/>
      <c r="AL81" s="61"/>
      <c r="AM81" s="62"/>
      <c r="AN81" s="60">
        <f>AP46/AN76</f>
        <v>8917.3323529411773</v>
      </c>
      <c r="AO81" s="61"/>
      <c r="AP81" s="61"/>
      <c r="AQ81" s="61"/>
      <c r="AR81" s="62"/>
      <c r="AS81" s="60">
        <f>AL59/AN76</f>
        <v>246.81456241032998</v>
      </c>
      <c r="AT81" s="61"/>
      <c r="AU81" s="61"/>
      <c r="AV81" s="61"/>
      <c r="AW81" s="62"/>
      <c r="AX81" s="60">
        <f>AN81+AS81</f>
        <v>9164.1469153515081</v>
      </c>
      <c r="AY81" s="61"/>
      <c r="AZ81" s="61"/>
      <c r="BA81" s="61"/>
      <c r="BB81" s="62"/>
      <c r="BC81" s="60">
        <f>AN81-Y81</f>
        <v>-633.66764705882269</v>
      </c>
      <c r="BD81" s="61"/>
      <c r="BE81" s="61"/>
      <c r="BF81" s="61"/>
      <c r="BG81" s="62"/>
      <c r="BH81" s="60">
        <f>AS81-AD81</f>
        <v>-250.18543758967002</v>
      </c>
      <c r="BI81" s="61"/>
      <c r="BJ81" s="61"/>
      <c r="BK81" s="61"/>
      <c r="BL81" s="62"/>
      <c r="BM81" s="60">
        <f>SUM(BC81:BL81)</f>
        <v>-883.85308464849277</v>
      </c>
      <c r="BN81" s="61"/>
      <c r="BO81" s="61"/>
      <c r="BP81" s="61"/>
      <c r="BQ81" s="62"/>
      <c r="BR81" s="19"/>
      <c r="BS81" s="19"/>
      <c r="BT81" s="19"/>
      <c r="BU81" s="19"/>
      <c r="BV81" s="19"/>
      <c r="BW81" s="19"/>
      <c r="BX81" s="19"/>
      <c r="BY81" s="19"/>
      <c r="BZ81" s="20"/>
      <c r="CA81" s="21" t="s">
        <v>80</v>
      </c>
    </row>
    <row r="82" spans="1:79" s="21" customFormat="1" ht="69" customHeight="1" x14ac:dyDescent="0.2">
      <c r="A82" s="63"/>
      <c r="B82" s="64"/>
      <c r="C82" s="65" t="s">
        <v>101</v>
      </c>
      <c r="D82" s="66"/>
      <c r="E82" s="66"/>
      <c r="F82" s="66"/>
      <c r="G82" s="66"/>
      <c r="H82" s="66"/>
      <c r="I82" s="67"/>
      <c r="J82" s="68" t="s">
        <v>102</v>
      </c>
      <c r="K82" s="69"/>
      <c r="L82" s="69"/>
      <c r="M82" s="69"/>
      <c r="N82" s="70"/>
      <c r="O82" s="45" t="s">
        <v>100</v>
      </c>
      <c r="P82" s="46"/>
      <c r="Q82" s="46"/>
      <c r="R82" s="46"/>
      <c r="S82" s="46"/>
      <c r="T82" s="46"/>
      <c r="U82" s="46"/>
      <c r="V82" s="46"/>
      <c r="W82" s="46"/>
      <c r="X82" s="47"/>
      <c r="Y82" s="60">
        <v>5</v>
      </c>
      <c r="Z82" s="61"/>
      <c r="AA82" s="61"/>
      <c r="AB82" s="61"/>
      <c r="AC82" s="62"/>
      <c r="AD82" s="60"/>
      <c r="AE82" s="61"/>
      <c r="AF82" s="61"/>
      <c r="AG82" s="61"/>
      <c r="AH82" s="62"/>
      <c r="AI82" s="60">
        <f>Y82+AD82</f>
        <v>5</v>
      </c>
      <c r="AJ82" s="61"/>
      <c r="AK82" s="61"/>
      <c r="AL82" s="61"/>
      <c r="AM82" s="62"/>
      <c r="AN82" s="60">
        <v>5</v>
      </c>
      <c r="AO82" s="61"/>
      <c r="AP82" s="61"/>
      <c r="AQ82" s="61"/>
      <c r="AR82" s="62"/>
      <c r="AS82" s="60"/>
      <c r="AT82" s="61"/>
      <c r="AU82" s="61"/>
      <c r="AV82" s="61"/>
      <c r="AW82" s="62"/>
      <c r="AX82" s="60">
        <f>AN82+AS82</f>
        <v>5</v>
      </c>
      <c r="AY82" s="61"/>
      <c r="AZ82" s="61"/>
      <c r="BA82" s="61"/>
      <c r="BB82" s="62"/>
      <c r="BC82" s="54">
        <f>AN82-Y82</f>
        <v>0</v>
      </c>
      <c r="BD82" s="55"/>
      <c r="BE82" s="55"/>
      <c r="BF82" s="55"/>
      <c r="BG82" s="56"/>
      <c r="BH82" s="54">
        <f>AS82-AD82</f>
        <v>0</v>
      </c>
      <c r="BI82" s="55"/>
      <c r="BJ82" s="55"/>
      <c r="BK82" s="55"/>
      <c r="BL82" s="56"/>
      <c r="BM82" s="54">
        <f>SUM(BC82:BL82)</f>
        <v>0</v>
      </c>
      <c r="BN82" s="55"/>
      <c r="BO82" s="55"/>
      <c r="BP82" s="55"/>
      <c r="BQ82" s="56"/>
      <c r="BR82" s="19"/>
      <c r="BS82" s="19"/>
      <c r="BT82" s="19"/>
      <c r="BU82" s="19"/>
      <c r="BV82" s="19"/>
      <c r="BW82" s="19"/>
      <c r="BX82" s="19"/>
      <c r="BY82" s="19"/>
      <c r="BZ82" s="20"/>
    </row>
    <row r="83" spans="1:79" s="21" customFormat="1" ht="29.25" customHeight="1" x14ac:dyDescent="0.2">
      <c r="A83" s="57" t="s">
        <v>103</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9"/>
      <c r="BR83" s="19"/>
      <c r="BS83" s="19"/>
      <c r="BT83" s="19"/>
      <c r="BU83" s="19"/>
      <c r="BV83" s="19"/>
      <c r="BW83" s="19"/>
      <c r="BX83" s="19"/>
      <c r="BY83" s="19"/>
      <c r="BZ83" s="20"/>
      <c r="CA83" s="21" t="s">
        <v>80</v>
      </c>
    </row>
    <row r="84" spans="1:79" ht="22.5" customHeight="1" x14ac:dyDescent="0.2">
      <c r="A84" s="40" t="s">
        <v>104</v>
      </c>
      <c r="B84" s="41"/>
      <c r="C84" s="45" t="s">
        <v>105</v>
      </c>
      <c r="D84" s="46"/>
      <c r="E84" s="46"/>
      <c r="F84" s="46"/>
      <c r="G84" s="46"/>
      <c r="H84" s="46"/>
      <c r="I84" s="47"/>
      <c r="J84" s="45"/>
      <c r="K84" s="46"/>
      <c r="L84" s="46"/>
      <c r="M84" s="46"/>
      <c r="N84" s="47"/>
      <c r="O84" s="45"/>
      <c r="P84" s="46"/>
      <c r="Q84" s="46"/>
      <c r="R84" s="46"/>
      <c r="S84" s="46"/>
      <c r="T84" s="46"/>
      <c r="U84" s="46"/>
      <c r="V84" s="46"/>
      <c r="W84" s="46"/>
      <c r="X84" s="47"/>
      <c r="Y84" s="48"/>
      <c r="Z84" s="49"/>
      <c r="AA84" s="49"/>
      <c r="AB84" s="49"/>
      <c r="AC84" s="50"/>
      <c r="AD84" s="48"/>
      <c r="AE84" s="49"/>
      <c r="AF84" s="49"/>
      <c r="AG84" s="49"/>
      <c r="AH84" s="50"/>
      <c r="AI84" s="48"/>
      <c r="AJ84" s="49"/>
      <c r="AK84" s="49"/>
      <c r="AL84" s="49"/>
      <c r="AM84" s="50"/>
      <c r="AN84" s="48"/>
      <c r="AO84" s="49"/>
      <c r="AP84" s="49"/>
      <c r="AQ84" s="49"/>
      <c r="AR84" s="50"/>
      <c r="AS84" s="48"/>
      <c r="AT84" s="49"/>
      <c r="AU84" s="49"/>
      <c r="AV84" s="49"/>
      <c r="AW84" s="50"/>
      <c r="AX84" s="51"/>
      <c r="AY84" s="52"/>
      <c r="AZ84" s="52"/>
      <c r="BA84" s="52"/>
      <c r="BB84" s="53"/>
      <c r="BC84" s="51"/>
      <c r="BD84" s="52"/>
      <c r="BE84" s="52"/>
      <c r="BF84" s="52"/>
      <c r="BG84" s="53"/>
      <c r="BH84" s="51"/>
      <c r="BI84" s="52"/>
      <c r="BJ84" s="52"/>
      <c r="BK84" s="52"/>
      <c r="BL84" s="53"/>
      <c r="BM84" s="51"/>
      <c r="BN84" s="52"/>
      <c r="BO84" s="52"/>
      <c r="BP84" s="52"/>
      <c r="BQ84" s="53"/>
      <c r="BR84" s="18"/>
      <c r="BS84" s="18"/>
      <c r="BT84" s="18"/>
      <c r="BU84" s="18"/>
      <c r="BV84" s="18"/>
      <c r="BW84" s="18"/>
      <c r="BX84" s="18"/>
      <c r="BY84" s="18"/>
      <c r="BZ84" s="16"/>
      <c r="CA84" s="1" t="s">
        <v>80</v>
      </c>
    </row>
    <row r="85" spans="1:79" ht="71.25" customHeight="1" x14ac:dyDescent="0.2">
      <c r="A85" s="40"/>
      <c r="B85" s="41"/>
      <c r="C85" s="42" t="s">
        <v>106</v>
      </c>
      <c r="D85" s="43"/>
      <c r="E85" s="43"/>
      <c r="F85" s="43"/>
      <c r="G85" s="43"/>
      <c r="H85" s="43"/>
      <c r="I85" s="44"/>
      <c r="J85" s="45" t="s">
        <v>107</v>
      </c>
      <c r="K85" s="46"/>
      <c r="L85" s="46"/>
      <c r="M85" s="46"/>
      <c r="N85" s="47"/>
      <c r="O85" s="45" t="s">
        <v>100</v>
      </c>
      <c r="P85" s="46"/>
      <c r="Q85" s="46"/>
      <c r="R85" s="46"/>
      <c r="S85" s="46"/>
      <c r="T85" s="46"/>
      <c r="U85" s="46"/>
      <c r="V85" s="46"/>
      <c r="W85" s="46"/>
      <c r="X85" s="47"/>
      <c r="Y85" s="32">
        <v>100</v>
      </c>
      <c r="Z85" s="33"/>
      <c r="AA85" s="33"/>
      <c r="AB85" s="33"/>
      <c r="AC85" s="34"/>
      <c r="AD85" s="32">
        <v>0</v>
      </c>
      <c r="AE85" s="33"/>
      <c r="AF85" s="33"/>
      <c r="AG85" s="33"/>
      <c r="AH85" s="34"/>
      <c r="AI85" s="32">
        <f>Y85</f>
        <v>100</v>
      </c>
      <c r="AJ85" s="33"/>
      <c r="AK85" s="33"/>
      <c r="AL85" s="33"/>
      <c r="AM85" s="34"/>
      <c r="AN85" s="32">
        <v>100</v>
      </c>
      <c r="AO85" s="33"/>
      <c r="AP85" s="33"/>
      <c r="AQ85" s="33"/>
      <c r="AR85" s="34"/>
      <c r="AS85" s="32">
        <v>0</v>
      </c>
      <c r="AT85" s="33"/>
      <c r="AU85" s="33"/>
      <c r="AV85" s="33"/>
      <c r="AW85" s="34"/>
      <c r="AX85" s="32">
        <v>100</v>
      </c>
      <c r="AY85" s="33"/>
      <c r="AZ85" s="33"/>
      <c r="BA85" s="33"/>
      <c r="BB85" s="34"/>
      <c r="BC85" s="32">
        <f t="shared" ref="BC85:BC87" si="15">AN85-Y85</f>
        <v>0</v>
      </c>
      <c r="BD85" s="33"/>
      <c r="BE85" s="33"/>
      <c r="BF85" s="33"/>
      <c r="BG85" s="34"/>
      <c r="BH85" s="32">
        <f t="shared" ref="BH85:BH87" si="16">AS85-AD85</f>
        <v>0</v>
      </c>
      <c r="BI85" s="33"/>
      <c r="BJ85" s="33"/>
      <c r="BK85" s="33"/>
      <c r="BL85" s="34"/>
      <c r="BM85" s="32">
        <f t="shared" ref="BM85:BM86" si="17">SUM(BC85:BL85)</f>
        <v>0</v>
      </c>
      <c r="BN85" s="33"/>
      <c r="BO85" s="33"/>
      <c r="BP85" s="33"/>
      <c r="BQ85" s="34"/>
      <c r="BR85" s="18"/>
      <c r="BS85" s="18"/>
      <c r="BT85" s="18"/>
      <c r="BU85" s="18"/>
      <c r="BV85" s="18"/>
      <c r="BW85" s="18"/>
      <c r="BX85" s="18"/>
      <c r="BY85" s="18"/>
      <c r="BZ85" s="16"/>
    </row>
    <row r="86" spans="1:79" ht="61.5" customHeight="1" x14ac:dyDescent="0.2">
      <c r="A86" s="40"/>
      <c r="B86" s="41"/>
      <c r="C86" s="42" t="s">
        <v>108</v>
      </c>
      <c r="D86" s="43"/>
      <c r="E86" s="43"/>
      <c r="F86" s="43"/>
      <c r="G86" s="43"/>
      <c r="H86" s="43"/>
      <c r="I86" s="44"/>
      <c r="J86" s="45" t="s">
        <v>107</v>
      </c>
      <c r="K86" s="46"/>
      <c r="L86" s="46"/>
      <c r="M86" s="46"/>
      <c r="N86" s="47"/>
      <c r="O86" s="45" t="s">
        <v>100</v>
      </c>
      <c r="P86" s="46"/>
      <c r="Q86" s="46"/>
      <c r="R86" s="46"/>
      <c r="S86" s="46"/>
      <c r="T86" s="46"/>
      <c r="U86" s="46"/>
      <c r="V86" s="46"/>
      <c r="W86" s="46"/>
      <c r="X86" s="47"/>
      <c r="Y86" s="32">
        <v>100</v>
      </c>
      <c r="Z86" s="33"/>
      <c r="AA86" s="33"/>
      <c r="AB86" s="33"/>
      <c r="AC86" s="34"/>
      <c r="AD86" s="32">
        <v>0</v>
      </c>
      <c r="AE86" s="33"/>
      <c r="AF86" s="33"/>
      <c r="AG86" s="33"/>
      <c r="AH86" s="34"/>
      <c r="AI86" s="32">
        <f>Y86</f>
        <v>100</v>
      </c>
      <c r="AJ86" s="33"/>
      <c r="AK86" s="33"/>
      <c r="AL86" s="33"/>
      <c r="AM86" s="34"/>
      <c r="AN86" s="32">
        <v>100</v>
      </c>
      <c r="AO86" s="33"/>
      <c r="AP86" s="33"/>
      <c r="AQ86" s="33"/>
      <c r="AR86" s="34"/>
      <c r="AS86" s="32">
        <v>0</v>
      </c>
      <c r="AT86" s="33"/>
      <c r="AU86" s="33"/>
      <c r="AV86" s="33"/>
      <c r="AW86" s="34"/>
      <c r="AX86" s="32">
        <v>100</v>
      </c>
      <c r="AY86" s="33"/>
      <c r="AZ86" s="33"/>
      <c r="BA86" s="33"/>
      <c r="BB86" s="34"/>
      <c r="BC86" s="32">
        <f t="shared" si="15"/>
        <v>0</v>
      </c>
      <c r="BD86" s="33"/>
      <c r="BE86" s="33"/>
      <c r="BF86" s="33"/>
      <c r="BG86" s="34"/>
      <c r="BH86" s="32">
        <f t="shared" si="16"/>
        <v>0</v>
      </c>
      <c r="BI86" s="33"/>
      <c r="BJ86" s="33"/>
      <c r="BK86" s="33"/>
      <c r="BL86" s="34"/>
      <c r="BM86" s="32">
        <f t="shared" si="17"/>
        <v>0</v>
      </c>
      <c r="BN86" s="33"/>
      <c r="BO86" s="33"/>
      <c r="BP86" s="33"/>
      <c r="BQ86" s="34"/>
      <c r="BR86" s="18"/>
      <c r="BS86" s="18"/>
      <c r="BT86" s="18"/>
      <c r="BU86" s="18"/>
      <c r="BV86" s="18"/>
      <c r="BW86" s="18"/>
      <c r="BX86" s="18"/>
      <c r="BY86" s="18"/>
      <c r="BZ86" s="16"/>
    </row>
    <row r="87" spans="1:79" ht="57.75" customHeight="1" x14ac:dyDescent="0.2">
      <c r="A87" s="40"/>
      <c r="B87" s="41"/>
      <c r="C87" s="42" t="s">
        <v>109</v>
      </c>
      <c r="D87" s="43"/>
      <c r="E87" s="43"/>
      <c r="F87" s="43"/>
      <c r="G87" s="43"/>
      <c r="H87" s="43"/>
      <c r="I87" s="44"/>
      <c r="J87" s="45" t="s">
        <v>107</v>
      </c>
      <c r="K87" s="46"/>
      <c r="L87" s="46"/>
      <c r="M87" s="46"/>
      <c r="N87" s="47"/>
      <c r="O87" s="45" t="s">
        <v>100</v>
      </c>
      <c r="P87" s="46"/>
      <c r="Q87" s="46"/>
      <c r="R87" s="46"/>
      <c r="S87" s="46"/>
      <c r="T87" s="46"/>
      <c r="U87" s="46"/>
      <c r="V87" s="46"/>
      <c r="W87" s="46"/>
      <c r="X87" s="47"/>
      <c r="Y87" s="32">
        <v>92.5</v>
      </c>
      <c r="Z87" s="33"/>
      <c r="AA87" s="33"/>
      <c r="AB87" s="33"/>
      <c r="AC87" s="34"/>
      <c r="AD87" s="32">
        <v>71.3</v>
      </c>
      <c r="AE87" s="33"/>
      <c r="AF87" s="33"/>
      <c r="AG87" s="33"/>
      <c r="AH87" s="34"/>
      <c r="AI87" s="32">
        <v>92.2</v>
      </c>
      <c r="AJ87" s="33"/>
      <c r="AK87" s="33"/>
      <c r="AL87" s="33"/>
      <c r="AM87" s="34"/>
      <c r="AN87" s="32">
        <v>94</v>
      </c>
      <c r="AO87" s="33"/>
      <c r="AP87" s="33"/>
      <c r="AQ87" s="33"/>
      <c r="AR87" s="34"/>
      <c r="AS87" s="32">
        <v>48.6</v>
      </c>
      <c r="AT87" s="33"/>
      <c r="AU87" s="33"/>
      <c r="AV87" s="33"/>
      <c r="AW87" s="34"/>
      <c r="AX87" s="32">
        <v>93.6</v>
      </c>
      <c r="AY87" s="33"/>
      <c r="AZ87" s="33"/>
      <c r="BA87" s="33"/>
      <c r="BB87" s="34"/>
      <c r="BC87" s="32">
        <f t="shared" si="15"/>
        <v>1.5</v>
      </c>
      <c r="BD87" s="33"/>
      <c r="BE87" s="33"/>
      <c r="BF87" s="33"/>
      <c r="BG87" s="34"/>
      <c r="BH87" s="32">
        <f t="shared" si="16"/>
        <v>-22.699999999999996</v>
      </c>
      <c r="BI87" s="33"/>
      <c r="BJ87" s="33"/>
      <c r="BK87" s="33"/>
      <c r="BL87" s="34"/>
      <c r="BM87" s="32">
        <f>AI87-AX87</f>
        <v>-1.3999999999999915</v>
      </c>
      <c r="BN87" s="33"/>
      <c r="BO87" s="33"/>
      <c r="BP87" s="33"/>
      <c r="BQ87" s="34"/>
      <c r="BR87" s="18"/>
      <c r="BS87" s="18"/>
      <c r="BT87" s="18"/>
      <c r="BU87" s="18"/>
      <c r="BV87" s="18"/>
      <c r="BW87" s="18"/>
      <c r="BX87" s="18"/>
      <c r="BY87" s="18"/>
      <c r="BZ87" s="16"/>
      <c r="CA87" s="1" t="s">
        <v>80</v>
      </c>
    </row>
    <row r="88" spans="1:79" ht="24" customHeight="1" x14ac:dyDescent="0.2">
      <c r="A88" s="35" t="s">
        <v>110</v>
      </c>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7"/>
      <c r="BR88" s="18"/>
      <c r="BS88" s="18"/>
      <c r="BT88" s="18"/>
      <c r="BU88" s="18"/>
      <c r="BV88" s="18"/>
      <c r="BW88" s="18"/>
      <c r="BX88" s="18"/>
      <c r="BY88" s="18"/>
      <c r="BZ88" s="16"/>
      <c r="CA88" s="1" t="s">
        <v>80</v>
      </c>
    </row>
    <row r="89" spans="1:79" ht="24" customHeight="1" x14ac:dyDescent="0.2">
      <c r="A89" s="35" t="s">
        <v>111</v>
      </c>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7"/>
      <c r="BR89" s="18"/>
      <c r="BS89" s="18"/>
      <c r="BT89" s="18"/>
      <c r="BU89" s="18"/>
      <c r="BV89" s="18"/>
      <c r="BW89" s="18"/>
      <c r="BX89" s="18"/>
      <c r="BY89" s="18"/>
      <c r="BZ89" s="16"/>
      <c r="CA89" s="1" t="s">
        <v>80</v>
      </c>
    </row>
    <row r="91" spans="1:79" ht="15.95" customHeight="1" x14ac:dyDescent="0.2">
      <c r="A91" s="38" t="s">
        <v>112</v>
      </c>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row>
    <row r="92" spans="1:79" s="21" customFormat="1" ht="134.25" customHeight="1" x14ac:dyDescent="0.2">
      <c r="A92" s="39" t="s">
        <v>113</v>
      </c>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row>
    <row r="93" spans="1:79" ht="15.9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79" ht="42" customHeight="1" x14ac:dyDescent="0.25">
      <c r="A94" s="26" t="s">
        <v>114</v>
      </c>
      <c r="B94" s="26"/>
      <c r="C94" s="26"/>
      <c r="D94" s="26"/>
      <c r="E94" s="26"/>
      <c r="F94" s="26"/>
      <c r="G94" s="26"/>
      <c r="H94" s="26"/>
      <c r="I94" s="26"/>
      <c r="J94" s="26"/>
      <c r="K94" s="26"/>
      <c r="L94" s="26"/>
      <c r="M94" s="26"/>
      <c r="N94" s="26"/>
      <c r="O94" s="26"/>
      <c r="P94" s="26"/>
      <c r="Q94" s="26"/>
      <c r="R94" s="26"/>
      <c r="S94" s="26"/>
      <c r="T94" s="26"/>
      <c r="U94" s="26"/>
      <c r="V94" s="26"/>
      <c r="W94" s="27"/>
      <c r="X94" s="27"/>
      <c r="Y94" s="27"/>
      <c r="Z94" s="27"/>
      <c r="AA94" s="27"/>
      <c r="AB94" s="27"/>
      <c r="AC94" s="27"/>
      <c r="AD94" s="27"/>
      <c r="AE94" s="27"/>
      <c r="AF94" s="27"/>
      <c r="AG94" s="27"/>
      <c r="AH94" s="27"/>
      <c r="AI94" s="27"/>
      <c r="AJ94" s="27"/>
      <c r="AK94" s="27"/>
      <c r="AL94" s="27"/>
      <c r="AM94" s="27"/>
      <c r="AN94" s="22"/>
      <c r="AO94" s="22"/>
      <c r="AP94" s="28" t="s">
        <v>115</v>
      </c>
      <c r="AQ94" s="28"/>
      <c r="AR94" s="28"/>
      <c r="AS94" s="28"/>
      <c r="AT94" s="28"/>
      <c r="AU94" s="28"/>
      <c r="AV94" s="28"/>
      <c r="AW94" s="28"/>
      <c r="AX94" s="28"/>
      <c r="AY94" s="28"/>
      <c r="AZ94" s="28"/>
      <c r="BA94" s="28"/>
      <c r="BB94" s="28"/>
      <c r="BC94" s="28"/>
      <c r="BD94" s="28"/>
      <c r="BE94" s="28"/>
      <c r="BF94" s="28"/>
      <c r="BG94" s="28"/>
      <c r="BH94" s="28"/>
    </row>
    <row r="95" spans="1:79" ht="18.75" customHeight="1" x14ac:dyDescent="0.2">
      <c r="W95" s="25" t="s">
        <v>116</v>
      </c>
      <c r="X95" s="25"/>
      <c r="Y95" s="25"/>
      <c r="Z95" s="25"/>
      <c r="AA95" s="25"/>
      <c r="AB95" s="25"/>
      <c r="AC95" s="25"/>
      <c r="AD95" s="25"/>
      <c r="AE95" s="25"/>
      <c r="AF95" s="25"/>
      <c r="AG95" s="25"/>
      <c r="AH95" s="25"/>
      <c r="AI95" s="25"/>
      <c r="AJ95" s="25"/>
      <c r="AK95" s="25"/>
      <c r="AL95" s="25"/>
      <c r="AM95" s="25"/>
      <c r="AN95" s="23"/>
      <c r="AO95" s="23"/>
      <c r="AP95" s="25" t="s">
        <v>117</v>
      </c>
      <c r="AQ95" s="25"/>
      <c r="AR95" s="25"/>
      <c r="AS95" s="25"/>
      <c r="AT95" s="25"/>
      <c r="AU95" s="25"/>
      <c r="AV95" s="25"/>
      <c r="AW95" s="25"/>
      <c r="AX95" s="25"/>
      <c r="AY95" s="25"/>
      <c r="AZ95" s="25"/>
      <c r="BA95" s="25"/>
      <c r="BB95" s="25"/>
      <c r="BC95" s="25"/>
      <c r="BD95" s="25"/>
      <c r="BE95" s="25"/>
      <c r="BF95" s="25"/>
      <c r="BG95" s="25"/>
      <c r="BH95" s="25"/>
    </row>
    <row r="96" spans="1:79" x14ac:dyDescent="0.2">
      <c r="AP96" s="23"/>
      <c r="AQ96" s="23"/>
      <c r="AR96" s="23"/>
      <c r="AS96" s="23"/>
      <c r="AT96" s="23"/>
      <c r="AU96" s="23"/>
      <c r="AV96" s="23"/>
      <c r="AW96" s="23"/>
      <c r="AX96" s="23"/>
      <c r="AY96" s="23"/>
      <c r="AZ96" s="23"/>
      <c r="BA96" s="23"/>
      <c r="BB96" s="23"/>
      <c r="BC96" s="23"/>
      <c r="BD96" s="23"/>
      <c r="BE96" s="23"/>
      <c r="BF96" s="23"/>
      <c r="BG96" s="23"/>
      <c r="BH96" s="23"/>
    </row>
    <row r="97" spans="1:60" x14ac:dyDescent="0.2">
      <c r="AP97" s="23"/>
      <c r="AQ97" s="23"/>
      <c r="AR97" s="23"/>
      <c r="AS97" s="23"/>
      <c r="AT97" s="23"/>
      <c r="AU97" s="23"/>
      <c r="AV97" s="23"/>
      <c r="AW97" s="23"/>
      <c r="AX97" s="23"/>
      <c r="AY97" s="23"/>
      <c r="AZ97" s="23"/>
      <c r="BA97" s="23"/>
      <c r="BB97" s="23"/>
      <c r="BC97" s="23"/>
      <c r="BD97" s="23"/>
      <c r="BE97" s="23"/>
      <c r="BF97" s="23"/>
      <c r="BG97" s="23"/>
      <c r="BH97" s="23"/>
    </row>
    <row r="98" spans="1:60" ht="15.95" customHeight="1" x14ac:dyDescent="0.2">
      <c r="A98" s="29" t="s">
        <v>118</v>
      </c>
      <c r="B98" s="29"/>
      <c r="C98" s="29"/>
      <c r="D98" s="29"/>
      <c r="E98" s="29"/>
      <c r="F98" s="29"/>
      <c r="G98" s="29"/>
      <c r="H98" s="29"/>
      <c r="I98" s="29"/>
      <c r="J98" s="29"/>
      <c r="K98" s="29"/>
      <c r="L98" s="29"/>
      <c r="M98" s="29"/>
      <c r="N98" s="29"/>
      <c r="O98" s="29"/>
      <c r="P98" s="29"/>
      <c r="Q98" s="29"/>
      <c r="R98" s="29"/>
      <c r="S98" s="29"/>
      <c r="T98" s="29"/>
      <c r="U98" s="29"/>
      <c r="V98" s="29"/>
      <c r="W98" s="30"/>
      <c r="X98" s="30"/>
      <c r="Y98" s="30"/>
      <c r="Z98" s="30"/>
      <c r="AA98" s="30"/>
      <c r="AB98" s="30"/>
      <c r="AC98" s="30"/>
      <c r="AD98" s="30"/>
      <c r="AE98" s="30"/>
      <c r="AF98" s="30"/>
      <c r="AG98" s="30"/>
      <c r="AH98" s="30"/>
      <c r="AI98" s="30"/>
      <c r="AJ98" s="30"/>
      <c r="AK98" s="30"/>
      <c r="AL98" s="30"/>
      <c r="AM98" s="30"/>
      <c r="AN98" s="24"/>
      <c r="AO98" s="24"/>
      <c r="AP98" s="31" t="s">
        <v>119</v>
      </c>
      <c r="AQ98" s="31"/>
      <c r="AR98" s="31"/>
      <c r="AS98" s="31"/>
      <c r="AT98" s="31"/>
      <c r="AU98" s="31"/>
      <c r="AV98" s="31"/>
      <c r="AW98" s="31"/>
      <c r="AX98" s="31"/>
      <c r="AY98" s="31"/>
      <c r="AZ98" s="31"/>
      <c r="BA98" s="31"/>
      <c r="BB98" s="31"/>
      <c r="BC98" s="31"/>
      <c r="BD98" s="31"/>
      <c r="BE98" s="31"/>
      <c r="BF98" s="31"/>
      <c r="BG98" s="31"/>
      <c r="BH98" s="31"/>
    </row>
    <row r="99" spans="1:60" ht="24" customHeight="1" x14ac:dyDescent="0.2">
      <c r="W99" s="25" t="s">
        <v>116</v>
      </c>
      <c r="X99" s="25"/>
      <c r="Y99" s="25"/>
      <c r="Z99" s="25"/>
      <c r="AA99" s="25"/>
      <c r="AB99" s="25"/>
      <c r="AC99" s="25"/>
      <c r="AD99" s="25"/>
      <c r="AE99" s="25"/>
      <c r="AF99" s="25"/>
      <c r="AG99" s="25"/>
      <c r="AH99" s="25"/>
      <c r="AI99" s="25"/>
      <c r="AJ99" s="25"/>
      <c r="AK99" s="25"/>
      <c r="AL99" s="25"/>
      <c r="AM99" s="25"/>
      <c r="AN99" s="23"/>
      <c r="AO99" s="23"/>
      <c r="AP99" s="25" t="s">
        <v>117</v>
      </c>
      <c r="AQ99" s="25"/>
      <c r="AR99" s="25"/>
      <c r="AS99" s="25"/>
      <c r="AT99" s="25"/>
      <c r="AU99" s="25"/>
      <c r="AV99" s="25"/>
      <c r="AW99" s="25"/>
      <c r="AX99" s="25"/>
      <c r="AY99" s="25"/>
      <c r="AZ99" s="25"/>
      <c r="BA99" s="25"/>
      <c r="BB99" s="25"/>
      <c r="BC99" s="25"/>
      <c r="BD99" s="25"/>
      <c r="BE99" s="25"/>
      <c r="BF99" s="25"/>
      <c r="BG99" s="25"/>
      <c r="BH99" s="25"/>
    </row>
  </sheetData>
  <mergeCells count="478">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34:BL34"/>
    <mergeCell ref="A35:F35"/>
    <mergeCell ref="G35:BL35"/>
    <mergeCell ref="A36:F36"/>
    <mergeCell ref="G36:BL36"/>
    <mergeCell ref="A37:F37"/>
    <mergeCell ref="G37:BL37"/>
    <mergeCell ref="A28:F28"/>
    <mergeCell ref="G28:BL28"/>
    <mergeCell ref="A29:F29"/>
    <mergeCell ref="G29:BL29"/>
    <mergeCell ref="A31:BL31"/>
    <mergeCell ref="A32:BL32"/>
    <mergeCell ref="A38:F38"/>
    <mergeCell ref="G38:BL38"/>
    <mergeCell ref="A40:BQ40"/>
    <mergeCell ref="A41:BQ41"/>
    <mergeCell ref="A42:B43"/>
    <mergeCell ref="C42:Z43"/>
    <mergeCell ref="AA42:AO42"/>
    <mergeCell ref="AP42:BC42"/>
    <mergeCell ref="BD42:BQ42"/>
    <mergeCell ref="AA43:AE43"/>
    <mergeCell ref="BI43:BM43"/>
    <mergeCell ref="BN43:BQ43"/>
    <mergeCell ref="A44:B44"/>
    <mergeCell ref="C44:Z44"/>
    <mergeCell ref="AA44:AE44"/>
    <mergeCell ref="AF44:AJ44"/>
    <mergeCell ref="AK44:AO44"/>
    <mergeCell ref="AP44:AT44"/>
    <mergeCell ref="AU44:AY44"/>
    <mergeCell ref="AZ44:BC44"/>
    <mergeCell ref="AF43:AJ43"/>
    <mergeCell ref="AK43:AO43"/>
    <mergeCell ref="AP43:AT43"/>
    <mergeCell ref="AU43:AY43"/>
    <mergeCell ref="AZ43:BC43"/>
    <mergeCell ref="BD43:BH43"/>
    <mergeCell ref="BD44:BH44"/>
    <mergeCell ref="BI44:BM44"/>
    <mergeCell ref="BN44:BQ44"/>
    <mergeCell ref="A45:B45"/>
    <mergeCell ref="C45:Z45"/>
    <mergeCell ref="AA45:AE45"/>
    <mergeCell ref="AF45:AJ45"/>
    <mergeCell ref="AK45:AO45"/>
    <mergeCell ref="AP45:AT45"/>
    <mergeCell ref="AU45:AY45"/>
    <mergeCell ref="A47:B47"/>
    <mergeCell ref="C47:Z47"/>
    <mergeCell ref="AA47:AE47"/>
    <mergeCell ref="AF47:AJ47"/>
    <mergeCell ref="AK47:AO47"/>
    <mergeCell ref="AZ45:BC45"/>
    <mergeCell ref="BD45:BH45"/>
    <mergeCell ref="BI45:BM45"/>
    <mergeCell ref="BN45:BQ45"/>
    <mergeCell ref="A46:B46"/>
    <mergeCell ref="C46:Z46"/>
    <mergeCell ref="AA46:AE46"/>
    <mergeCell ref="AF46:AJ46"/>
    <mergeCell ref="AK46:AO46"/>
    <mergeCell ref="AP46:AT46"/>
    <mergeCell ref="AP47:AT47"/>
    <mergeCell ref="AU47:AY47"/>
    <mergeCell ref="AZ47:BC47"/>
    <mergeCell ref="BD47:BH47"/>
    <mergeCell ref="BI47:BM47"/>
    <mergeCell ref="BN47:BQ47"/>
    <mergeCell ref="AU46:AY46"/>
    <mergeCell ref="AZ46:BC46"/>
    <mergeCell ref="BD46:BH46"/>
    <mergeCell ref="BI46:BM46"/>
    <mergeCell ref="BN46:BQ46"/>
    <mergeCell ref="A49:B49"/>
    <mergeCell ref="C49:Z49"/>
    <mergeCell ref="AA49:AE49"/>
    <mergeCell ref="AF49:AJ49"/>
    <mergeCell ref="AK49:AO49"/>
    <mergeCell ref="A48:B48"/>
    <mergeCell ref="C48:Z48"/>
    <mergeCell ref="AA48:AE48"/>
    <mergeCell ref="AF48:AJ48"/>
    <mergeCell ref="AK48:AO48"/>
    <mergeCell ref="AP49:AT49"/>
    <mergeCell ref="AU49:AY49"/>
    <mergeCell ref="AZ49:BC49"/>
    <mergeCell ref="BD49:BH49"/>
    <mergeCell ref="BI49:BM49"/>
    <mergeCell ref="BN49:BQ49"/>
    <mergeCell ref="AU48:AY48"/>
    <mergeCell ref="AZ48:BC48"/>
    <mergeCell ref="BD48:BH48"/>
    <mergeCell ref="BI48:BM48"/>
    <mergeCell ref="BN48:BQ48"/>
    <mergeCell ref="AP48:AT48"/>
    <mergeCell ref="AU50:AY50"/>
    <mergeCell ref="AZ50:BC50"/>
    <mergeCell ref="BD50:BH50"/>
    <mergeCell ref="BI50:BM50"/>
    <mergeCell ref="BN50:BQ50"/>
    <mergeCell ref="A51:BQ51"/>
    <mergeCell ref="A50:B50"/>
    <mergeCell ref="C50:Z50"/>
    <mergeCell ref="AA50:AE50"/>
    <mergeCell ref="AF50:AJ50"/>
    <mergeCell ref="AK50:AO50"/>
    <mergeCell ref="AP50:AT50"/>
    <mergeCell ref="A53:BL53"/>
    <mergeCell ref="A54:BL54"/>
    <mergeCell ref="A55:P56"/>
    <mergeCell ref="Q55:AF55"/>
    <mergeCell ref="AG55:AV55"/>
    <mergeCell ref="AW55:BL55"/>
    <mergeCell ref="Q56:U56"/>
    <mergeCell ref="V56:Z56"/>
    <mergeCell ref="AA56:AF56"/>
    <mergeCell ref="AG56:AK56"/>
    <mergeCell ref="AL56:AP56"/>
    <mergeCell ref="AQ56:AV56"/>
    <mergeCell ref="AW56:BA56"/>
    <mergeCell ref="BB56:BF56"/>
    <mergeCell ref="BG56:BL56"/>
    <mergeCell ref="A57:P57"/>
    <mergeCell ref="Q57:U57"/>
    <mergeCell ref="V57:Z57"/>
    <mergeCell ref="AA57:AF57"/>
    <mergeCell ref="AG57:AK57"/>
    <mergeCell ref="AL57:AP57"/>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59:P59"/>
    <mergeCell ref="Q59:U59"/>
    <mergeCell ref="V59:Z59"/>
    <mergeCell ref="AA59:AF59"/>
    <mergeCell ref="AG59:AK59"/>
    <mergeCell ref="BG60:BL60"/>
    <mergeCell ref="A62:BQ62"/>
    <mergeCell ref="AL59:AP59"/>
    <mergeCell ref="AQ59:AV59"/>
    <mergeCell ref="AW59:BA59"/>
    <mergeCell ref="BB59:BF59"/>
    <mergeCell ref="BG59:BL59"/>
    <mergeCell ref="A60:P60"/>
    <mergeCell ref="Q60:U60"/>
    <mergeCell ref="V60:Z60"/>
    <mergeCell ref="AA60:AF60"/>
    <mergeCell ref="AG60:AK60"/>
    <mergeCell ref="A64:B65"/>
    <mergeCell ref="C64:I65"/>
    <mergeCell ref="J64:N65"/>
    <mergeCell ref="O64:X65"/>
    <mergeCell ref="Y64:AM64"/>
    <mergeCell ref="AN64:BB64"/>
    <mergeCell ref="AL60:AP60"/>
    <mergeCell ref="AQ60:AV60"/>
    <mergeCell ref="AW60:BA60"/>
    <mergeCell ref="BB60:BF60"/>
    <mergeCell ref="BC64:BQ64"/>
    <mergeCell ref="Y65:AC65"/>
    <mergeCell ref="AD65:AH65"/>
    <mergeCell ref="AI65:AM65"/>
    <mergeCell ref="AN65:AR65"/>
    <mergeCell ref="AS65:AW65"/>
    <mergeCell ref="AX65:BB65"/>
    <mergeCell ref="BC65:BG65"/>
    <mergeCell ref="BH65:BL65"/>
    <mergeCell ref="BM65:BQ65"/>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AX67:BB67"/>
    <mergeCell ref="BC67:BG67"/>
    <mergeCell ref="BH67:BL67"/>
    <mergeCell ref="BM67:BQ67"/>
    <mergeCell ref="A68:B68"/>
    <mergeCell ref="C68:I68"/>
    <mergeCell ref="J68:N68"/>
    <mergeCell ref="O68:X68"/>
    <mergeCell ref="Y68:AC68"/>
    <mergeCell ref="AD68:AH68"/>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9:BB69"/>
    <mergeCell ref="BC69:BG69"/>
    <mergeCell ref="BH69:BL69"/>
    <mergeCell ref="BM69:BQ69"/>
    <mergeCell ref="A70:B70"/>
    <mergeCell ref="C70:I70"/>
    <mergeCell ref="J70:N70"/>
    <mergeCell ref="O70:X70"/>
    <mergeCell ref="Y70:AC70"/>
    <mergeCell ref="AD70:AH70"/>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Q74"/>
    <mergeCell ref="A75:B75"/>
    <mergeCell ref="C75:I75"/>
    <mergeCell ref="J75:N75"/>
    <mergeCell ref="O75:X75"/>
    <mergeCell ref="Y75:AC75"/>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6:AW76"/>
    <mergeCell ref="AX76:BB76"/>
    <mergeCell ref="BC76:BG76"/>
    <mergeCell ref="BH76:BL76"/>
    <mergeCell ref="BM76:BQ76"/>
    <mergeCell ref="A77:B77"/>
    <mergeCell ref="C77:I77"/>
    <mergeCell ref="J77:N77"/>
    <mergeCell ref="O77:X77"/>
    <mergeCell ref="Y77:AC77"/>
    <mergeCell ref="AS78:AW78"/>
    <mergeCell ref="AX78:BB78"/>
    <mergeCell ref="BC78:BG78"/>
    <mergeCell ref="BH78:BL78"/>
    <mergeCell ref="BM78:BQ78"/>
    <mergeCell ref="A79:BQ79"/>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80:B80"/>
    <mergeCell ref="C80:I80"/>
    <mergeCell ref="J80:N80"/>
    <mergeCell ref="O80:X80"/>
    <mergeCell ref="Y80:AC80"/>
    <mergeCell ref="AD80:AH80"/>
    <mergeCell ref="AX81:BB81"/>
    <mergeCell ref="BC81:BG81"/>
    <mergeCell ref="BH81:BL81"/>
    <mergeCell ref="BM81:BQ81"/>
    <mergeCell ref="A82:B82"/>
    <mergeCell ref="C82:I82"/>
    <mergeCell ref="J82:N82"/>
    <mergeCell ref="O82:X82"/>
    <mergeCell ref="Y82:AC82"/>
    <mergeCell ref="AD82:AH82"/>
    <mergeCell ref="BM82:BQ82"/>
    <mergeCell ref="A83:BQ83"/>
    <mergeCell ref="A84:B84"/>
    <mergeCell ref="C84:I84"/>
    <mergeCell ref="J84:N84"/>
    <mergeCell ref="O84:X84"/>
    <mergeCell ref="Y84:AC84"/>
    <mergeCell ref="AD84:AH84"/>
    <mergeCell ref="AI84:AM84"/>
    <mergeCell ref="AN84:AR84"/>
    <mergeCell ref="AI82:AM82"/>
    <mergeCell ref="AN82:AR82"/>
    <mergeCell ref="AS82:AW82"/>
    <mergeCell ref="AX82:BB82"/>
    <mergeCell ref="BC82:BG82"/>
    <mergeCell ref="BH82:BL82"/>
    <mergeCell ref="AS84:AW84"/>
    <mergeCell ref="AX84:BB84"/>
    <mergeCell ref="BC84:BG84"/>
    <mergeCell ref="BH84:BL84"/>
    <mergeCell ref="BM84:BQ84"/>
    <mergeCell ref="A85:B85"/>
    <mergeCell ref="C85:I85"/>
    <mergeCell ref="J85:N85"/>
    <mergeCell ref="O85:X85"/>
    <mergeCell ref="Y85:AC85"/>
    <mergeCell ref="BH85:BL85"/>
    <mergeCell ref="BM85:BQ85"/>
    <mergeCell ref="A86:B86"/>
    <mergeCell ref="C86:I86"/>
    <mergeCell ref="J86:N86"/>
    <mergeCell ref="O86:X86"/>
    <mergeCell ref="Y86:AC86"/>
    <mergeCell ref="AD86:AH86"/>
    <mergeCell ref="AI86:AM86"/>
    <mergeCell ref="AN86:AR86"/>
    <mergeCell ref="AD85:AH85"/>
    <mergeCell ref="AI85:AM85"/>
    <mergeCell ref="AN85:AR85"/>
    <mergeCell ref="AS85:AW85"/>
    <mergeCell ref="AX85:BB85"/>
    <mergeCell ref="BC85:BG85"/>
    <mergeCell ref="AS86:AW86"/>
    <mergeCell ref="AX86:BB86"/>
    <mergeCell ref="BC86:BG86"/>
    <mergeCell ref="BH86:BL86"/>
    <mergeCell ref="BM86:BQ86"/>
    <mergeCell ref="A87:B87"/>
    <mergeCell ref="C87:I87"/>
    <mergeCell ref="J87:N87"/>
    <mergeCell ref="O87:X87"/>
    <mergeCell ref="Y87:AC87"/>
    <mergeCell ref="BH87:BL87"/>
    <mergeCell ref="BM87:BQ87"/>
    <mergeCell ref="A88:BQ88"/>
    <mergeCell ref="A89:BQ89"/>
    <mergeCell ref="A91:BL91"/>
    <mergeCell ref="A92:BQ92"/>
    <mergeCell ref="AD87:AH87"/>
    <mergeCell ref="AI87:AM87"/>
    <mergeCell ref="AN87:AR87"/>
    <mergeCell ref="AS87:AW87"/>
    <mergeCell ref="AX87:BB87"/>
    <mergeCell ref="BC87:BG87"/>
    <mergeCell ref="W99:AM99"/>
    <mergeCell ref="AP99:BH99"/>
    <mergeCell ref="A94:V94"/>
    <mergeCell ref="W94:AM94"/>
    <mergeCell ref="AP94:BH94"/>
    <mergeCell ref="W95:AM95"/>
    <mergeCell ref="AP95:BH95"/>
    <mergeCell ref="A98:V98"/>
    <mergeCell ref="W98:AM98"/>
    <mergeCell ref="AP98:BH98"/>
  </mergeCells>
  <conditionalFormatting sqref="A74 A75:B75 A68:B73 A78:B84 A87:B89">
    <cfRule type="cellIs" dxfId="23" priority="20" stopIfTrue="1" operator="equal">
      <formula>0</formula>
    </cfRule>
  </conditionalFormatting>
  <conditionalFormatting sqref="C87:C88">
    <cfRule type="cellIs" dxfId="22" priority="19" stopIfTrue="1" operator="equal">
      <formula>$C52</formula>
    </cfRule>
  </conditionalFormatting>
  <conditionalFormatting sqref="C84">
    <cfRule type="cellIs" dxfId="21" priority="18" stopIfTrue="1" operator="equal">
      <formula>$C50</formula>
    </cfRule>
  </conditionalFormatting>
  <conditionalFormatting sqref="C83">
    <cfRule type="cellIs" dxfId="20" priority="17" stopIfTrue="1" operator="equal">
      <formula>$C50</formula>
    </cfRule>
  </conditionalFormatting>
  <conditionalFormatting sqref="C78">
    <cfRule type="cellIs" dxfId="19" priority="16" stopIfTrue="1" operator="equal">
      <formula>$C37</formula>
    </cfRule>
  </conditionalFormatting>
  <conditionalFormatting sqref="C75">
    <cfRule type="cellIs" dxfId="18" priority="15" stopIfTrue="1" operator="equal">
      <formula>$C36</formula>
    </cfRule>
  </conditionalFormatting>
  <conditionalFormatting sqref="C71:C73">
    <cfRule type="cellIs" dxfId="17" priority="14" stopIfTrue="1" operator="equal">
      <formula>$C23</formula>
    </cfRule>
  </conditionalFormatting>
  <conditionalFormatting sqref="C70">
    <cfRule type="cellIs" dxfId="16" priority="13" stopIfTrue="1" operator="equal">
      <formula>$C22</formula>
    </cfRule>
  </conditionalFormatting>
  <conditionalFormatting sqref="C69">
    <cfRule type="cellIs" dxfId="15" priority="12" stopIfTrue="1" operator="equal">
      <formula>$C21</formula>
    </cfRule>
  </conditionalFormatting>
  <conditionalFormatting sqref="C68">
    <cfRule type="cellIs" dxfId="14" priority="11" stopIfTrue="1" operator="equal">
      <formula>$C20</formula>
    </cfRule>
  </conditionalFormatting>
  <conditionalFormatting sqref="C89">
    <cfRule type="cellIs" dxfId="13" priority="10" stopIfTrue="1" operator="equal">
      <formula>$C55</formula>
    </cfRule>
  </conditionalFormatting>
  <conditionalFormatting sqref="C89">
    <cfRule type="cellIs" dxfId="12" priority="21" stopIfTrue="1" operator="equal">
      <formula>$C53</formula>
    </cfRule>
  </conditionalFormatting>
  <conditionalFormatting sqref="C88">
    <cfRule type="cellIs" dxfId="11" priority="9" stopIfTrue="1" operator="equal">
      <formula>$C54</formula>
    </cfRule>
  </conditionalFormatting>
  <conditionalFormatting sqref="C88:C89">
    <cfRule type="cellIs" dxfId="10" priority="8" stopIfTrue="1" operator="equal">
      <formula>$C55</formula>
    </cfRule>
  </conditionalFormatting>
  <conditionalFormatting sqref="C88">
    <cfRule type="cellIs" dxfId="9" priority="7" stopIfTrue="1" operator="equal">
      <formula>$C52</formula>
    </cfRule>
  </conditionalFormatting>
  <conditionalFormatting sqref="C79">
    <cfRule type="cellIs" dxfId="8" priority="22" stopIfTrue="1" operator="equal">
      <formula>$C44</formula>
    </cfRule>
  </conditionalFormatting>
  <conditionalFormatting sqref="C83">
    <cfRule type="cellIs" dxfId="7" priority="23" stopIfTrue="1" operator="equal">
      <formula>#REF!</formula>
    </cfRule>
  </conditionalFormatting>
  <conditionalFormatting sqref="C80:C82">
    <cfRule type="cellIs" dxfId="6" priority="24" stopIfTrue="1" operator="equal">
      <formula>$C44</formula>
    </cfRule>
  </conditionalFormatting>
  <conditionalFormatting sqref="A76:B77">
    <cfRule type="cellIs" dxfId="5" priority="6" stopIfTrue="1" operator="equal">
      <formula>0</formula>
    </cfRule>
  </conditionalFormatting>
  <conditionalFormatting sqref="C76:C77">
    <cfRule type="cellIs" dxfId="4" priority="5" stopIfTrue="1" operator="equal">
      <formula>$C35</formula>
    </cfRule>
  </conditionalFormatting>
  <conditionalFormatting sqref="A85:B85">
    <cfRule type="cellIs" dxfId="3" priority="4" stopIfTrue="1" operator="equal">
      <formula>0</formula>
    </cfRule>
  </conditionalFormatting>
  <conditionalFormatting sqref="C85">
    <cfRule type="cellIs" dxfId="2" priority="3" stopIfTrue="1" operator="equal">
      <formula>$C50</formula>
    </cfRule>
  </conditionalFormatting>
  <conditionalFormatting sqref="A86:B86">
    <cfRule type="cellIs" dxfId="1" priority="2" stopIfTrue="1" operator="equal">
      <formula>0</formula>
    </cfRule>
  </conditionalFormatting>
  <conditionalFormatting sqref="C86">
    <cfRule type="cellIs" dxfId="0" priority="1" stopIfTrue="1" operator="equal">
      <formula>$C51</formula>
    </cfRule>
  </conditionalFormatting>
  <pageMargins left="0.31496062992125984" right="0.31496062992125984" top="0.39370078740157483" bottom="0.39370078740157483" header="0" footer="0"/>
  <pageSetup paperSize="9" scale="54" fitToHeight="4" orientation="landscape" r:id="rId1"/>
  <headerFooter alignWithMargins="0"/>
  <rowBreaks count="2" manualBreakCount="2">
    <brk id="50" max="68" man="1"/>
    <brk id="79"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 0611141</vt:lpstr>
      <vt:lpstr>'КПК 0611141'!Область_печати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PC3</cp:lastModifiedBy>
  <dcterms:created xsi:type="dcterms:W3CDTF">2022-02-11T07:26:13Z</dcterms:created>
  <dcterms:modified xsi:type="dcterms:W3CDTF">2022-02-11T07:37:48Z</dcterms:modified>
</cp:coreProperties>
</file>